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epEd-Aurora\Downloads\"/>
    </mc:Choice>
  </mc:AlternateContent>
  <xr:revisionPtr revIDLastSave="0" documentId="13_ncr:1_{2302E9FC-AEF6-45AA-A895-21D16E3C8A5D}" xr6:coauthVersionLast="47" xr6:coauthVersionMax="47" xr10:uidLastSave="{00000000-0000-0000-0000-000000000000}"/>
  <bookViews>
    <workbookView xWindow="-108" yWindow="-108" windowWidth="23256" windowHeight="12456" firstSheet="4" activeTab="6" xr2:uid="{00000000-000D-0000-FFFF-FFFF00000000}"/>
  </bookViews>
  <sheets>
    <sheet name="Fuel" sheetId="22" r:id="rId1"/>
    <sheet name="Building" sheetId="21" r:id="rId2"/>
    <sheet name="Website" sheetId="23" r:id="rId3"/>
    <sheet name="APP CSE" sheetId="24" r:id="rId4"/>
    <sheet name="Meals 2" sheetId="30" r:id="rId5"/>
    <sheet name="Meals" sheetId="25" r:id="rId6"/>
    <sheet name="Breakdown" sheetId="29" r:id="rId7"/>
    <sheet name="Supplies (2)" sheetId="31" r:id="rId8"/>
    <sheet name="Supplies" sheetId="26" r:id="rId9"/>
    <sheet name="Fire Ex" sheetId="27" r:id="rId10"/>
    <sheet name="APP Final" sheetId="28" r:id="rId11"/>
    <sheet name="APP " sheetId="19" state="hidden" r:id="rId12"/>
    <sheet name="Guide" sheetId="17" r:id="rId13"/>
    <sheet name="Updated APP Illustration" sheetId="20" r:id="rId14"/>
  </sheets>
  <externalReferences>
    <externalReference r:id="rId15"/>
  </externalReferences>
  <definedNames>
    <definedName name="_Indicate_Name">[1]PPMP!#REF!</definedName>
    <definedName name="_xlnm.Print_Area" localSheetId="11">'APP '!$C$1:$O$85</definedName>
    <definedName name="_xlnm.Print_Area" localSheetId="3">'APP CSE'!$C$1:$O$26</definedName>
    <definedName name="_xlnm.Print_Area" localSheetId="10">'APP Final'!$C$1:$O$80</definedName>
    <definedName name="_xlnm.Print_Area" localSheetId="1">Building!$C$1:$O$28</definedName>
    <definedName name="_xlnm.Print_Area" localSheetId="9">'Fire Ex'!$C$1:$O$27</definedName>
    <definedName name="_xlnm.Print_Area" localSheetId="0">Fuel!$C$1:$O$27</definedName>
    <definedName name="_xlnm.Print_Area" localSheetId="12">Guide!$A$1:$G$23</definedName>
    <definedName name="_xlnm.Print_Area" localSheetId="5">Meals!$C$1:$O$39</definedName>
    <definedName name="_xlnm.Print_Area" localSheetId="4">'Meals 2'!$C$1:$O$35</definedName>
    <definedName name="_xlnm.Print_Area" localSheetId="8">Supplies!$C$1:$O$52</definedName>
    <definedName name="_xlnm.Print_Area" localSheetId="7">'Supplies (2)'!$C$1:$O$52</definedName>
    <definedName name="_xlnm.Print_Area" localSheetId="13">'Updated APP Illustration'!$A$1:$D$8</definedName>
    <definedName name="_xlnm.Print_Area" localSheetId="2">Website!$C$1:$O$26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6fPngFE1Rvtuwl1vScbitYRNirp2tsY1tnx4ZxX9sWk="/>
    </ext>
  </extLst>
</workbook>
</file>

<file path=xl/calcChain.xml><?xml version="1.0" encoding="utf-8"?>
<calcChain xmlns="http://schemas.openxmlformats.org/spreadsheetml/2006/main">
  <c r="C4" i="29" l="1"/>
  <c r="C3" i="29"/>
  <c r="M30" i="31"/>
  <c r="M38" i="31"/>
  <c r="M42" i="31"/>
  <c r="B3" i="29"/>
  <c r="M25" i="30"/>
  <c r="M20" i="30"/>
  <c r="B14" i="29"/>
  <c r="B7" i="29"/>
  <c r="C7" i="29" s="1"/>
  <c r="B6" i="29"/>
  <c r="C6" i="29" s="1"/>
  <c r="B5" i="29"/>
  <c r="C5" i="29" s="1"/>
  <c r="Q31" i="28"/>
  <c r="B4" i="29" s="1"/>
  <c r="B2" i="29"/>
  <c r="C2" i="29" s="1"/>
  <c r="B1" i="29"/>
  <c r="C1" i="29" s="1"/>
  <c r="Q61" i="28"/>
  <c r="Q59" i="28"/>
  <c r="Q57" i="28"/>
  <c r="Q17" i="28"/>
  <c r="Q15" i="28"/>
  <c r="Q12" i="28"/>
  <c r="M68" i="28"/>
  <c r="M70" i="28" s="1"/>
  <c r="M38" i="26"/>
  <c r="M24" i="25"/>
  <c r="M48" i="28"/>
  <c r="M17" i="27"/>
  <c r="M42" i="26"/>
  <c r="M30" i="26"/>
  <c r="M29" i="25"/>
  <c r="M16" i="24"/>
  <c r="M16" i="23"/>
  <c r="M18" i="21"/>
  <c r="M75" i="19"/>
  <c r="M17" i="22"/>
  <c r="M51" i="19"/>
  <c r="C11" i="29" l="1"/>
  <c r="B8" i="29"/>
  <c r="C8" i="29"/>
  <c r="C9" i="29" s="1"/>
</calcChain>
</file>

<file path=xl/sharedStrings.xml><?xml version="1.0" encoding="utf-8"?>
<sst xmlns="http://schemas.openxmlformats.org/spreadsheetml/2006/main" count="2533" uniqueCount="289">
  <si>
    <t>Total Amount of Estimated Budget for EPA Projects:</t>
  </si>
  <si>
    <t>PAP Code</t>
  </si>
  <si>
    <t>Object Code, as applicable
(Refers to the funding code as specified in the Technical GAA)</t>
  </si>
  <si>
    <t>Start of Procurement Activity</t>
  </si>
  <si>
    <t>Column 1</t>
  </si>
  <si>
    <t>Column 2</t>
  </si>
  <si>
    <t>Column 3</t>
  </si>
  <si>
    <t>Column 4</t>
  </si>
  <si>
    <t>Column 5</t>
  </si>
  <si>
    <t>Column 6</t>
  </si>
  <si>
    <t>Column 7</t>
  </si>
  <si>
    <t>Column 8</t>
  </si>
  <si>
    <t>Column 9</t>
  </si>
  <si>
    <t>Column 10</t>
  </si>
  <si>
    <t>Column 11</t>
  </si>
  <si>
    <t>Column 12</t>
  </si>
  <si>
    <t>Early and Regular Procurement Activities</t>
  </si>
  <si>
    <t>Competitive Bidding</t>
  </si>
  <si>
    <t>N/A</t>
  </si>
  <si>
    <t>Prepared by:</t>
  </si>
  <si>
    <t>Recommended by:</t>
  </si>
  <si>
    <t>Approved by:</t>
  </si>
  <si>
    <t>(By the Authority of the Bids and Awards Committee)</t>
  </si>
  <si>
    <t>Bids and Awards Committee Secretariat</t>
  </si>
  <si>
    <t>Bids and Awards Committee Chairperson</t>
  </si>
  <si>
    <t>ANNUAL PROCUREMENT PLAN FOR FY ______</t>
  </si>
  <si>
    <t>PROCUREMENT PROJECT DETAILS</t>
  </si>
  <si>
    <t>PROJECTED TIMELINE (MM/YYYY)</t>
  </si>
  <si>
    <t>FUNDING DETAILS</t>
  </si>
  <si>
    <t>Remarks
 (Other relevant descriptions of the  procurement project, if applicable)</t>
  </si>
  <si>
    <t>End-User or Implementing Unit</t>
  </si>
  <si>
    <t xml:space="preserve">General Description of the Project </t>
  </si>
  <si>
    <t xml:space="preserve">Mode of Procurement </t>
  </si>
  <si>
    <t xml:space="preserve">Criteria for Bid Evaluation  (Including Sustainability and Domestic Preference) </t>
  </si>
  <si>
    <t xml:space="preserve">End of Procurement Activity </t>
  </si>
  <si>
    <t>Source of Fund</t>
  </si>
  <si>
    <t>Estimated Budget / Approved Budget for the Contract (PhP)</t>
  </si>
  <si>
    <t xml:space="preserve">Indicate Yes/No. </t>
  </si>
  <si>
    <t>General Requirements</t>
  </si>
  <si>
    <t>Common Use Supplies and Equipment (CSE) to be purchased from PS-DBM (kindly indicate the summary/total amounts only)</t>
  </si>
  <si>
    <t>Note: Insert additional rows as necessary</t>
  </si>
  <si>
    <t xml:space="preserve">Total Amount of Estimated Budget: </t>
  </si>
  <si>
    <t>Signature over Printed Name</t>
  </si>
  <si>
    <t>Position/Designation</t>
  </si>
  <si>
    <t>Date : _________________</t>
  </si>
  <si>
    <t xml:space="preserve">Criteria for Bid Evaluation  (Including Sustainability &amp; Domestic Preference) </t>
  </si>
  <si>
    <t>Column No.</t>
  </si>
  <si>
    <t>Particular</t>
  </si>
  <si>
    <t>Basis/References, if any</t>
  </si>
  <si>
    <t>Column No. 2</t>
  </si>
  <si>
    <t>Column No. 3</t>
  </si>
  <si>
    <t>Column No. 4</t>
  </si>
  <si>
    <t>Column No. 5</t>
  </si>
  <si>
    <t>Column No. 6</t>
  </si>
  <si>
    <t>Column No. 7</t>
  </si>
  <si>
    <t>Column No. 8</t>
  </si>
  <si>
    <t>Column No. 9</t>
  </si>
  <si>
    <t>End of Procurement Activity</t>
  </si>
  <si>
    <t>Column No. 10</t>
  </si>
  <si>
    <t>Source of Funds</t>
  </si>
  <si>
    <t>Column No. 11</t>
  </si>
  <si>
    <t>Column No. 12</t>
  </si>
  <si>
    <t xml:space="preserve">PROCUREMENT STRATEGY OR TOOLS  </t>
  </si>
  <si>
    <t>REMARKS
 (Other relevant descriptions of the  procurement project, if applicable)</t>
  </si>
  <si>
    <t xml:space="preserve">Project Title  </t>
  </si>
  <si>
    <r>
      <t xml:space="preserve">General Description of the Procurement Project
</t>
    </r>
    <r>
      <rPr>
        <b/>
        <sz val="16"/>
        <color rgb="FFFF0000"/>
        <rFont val="Arial"/>
        <family val="2"/>
      </rPr>
      <t xml:space="preserve"> (IRR of RA 12009- Section 7.7.2c)</t>
    </r>
  </si>
  <si>
    <t>To be covered by an Early Procurement Activity? (Yes/No)</t>
  </si>
  <si>
    <t>Miscellaneous Items (for Direct Acquisition only) Sec 32.2 of RA No. 12009</t>
  </si>
  <si>
    <t>Total Amount of CSEs to be purchased from PS-DBM:</t>
  </si>
  <si>
    <t>By the Authority of the Bids and Awards Committee:</t>
  </si>
  <si>
    <t>Head of the Procuring Entity</t>
  </si>
  <si>
    <t xml:space="preserve">Guide to Filling Out the APP Form </t>
  </si>
  <si>
    <t>Notes</t>
  </si>
  <si>
    <t>Illustrations / Examples</t>
  </si>
  <si>
    <t>Illustration/Examples (PPMP)</t>
  </si>
  <si>
    <t>Goods</t>
  </si>
  <si>
    <t>Infrastructure</t>
  </si>
  <si>
    <t>Consulting</t>
  </si>
  <si>
    <t>General Services</t>
  </si>
  <si>
    <t>Heading</t>
  </si>
  <si>
    <t>Agency Letterhead with Logo Name of Procurement Project</t>
  </si>
  <si>
    <t xml:space="preserve">Insert the official agency letterhead, including the agency name and logo at the top of the form for proper identification and authenticity of the submitted APP. </t>
  </si>
  <si>
    <t>-</t>
  </si>
  <si>
    <t xml:space="preserve">Implementing Rules and Regulations (IRR)  of Republic Act (RA) No. 12009 - Section 7.7.2 and 7.7.5 </t>
  </si>
  <si>
    <r>
      <t xml:space="preserve">
Indicate the applicable Fiscal Year (FY)  in the blank space provided on the second row of the form. Then, place a checkmark (✔) in the appropriate box to identify the nature of the submission—whether it is an Indicative APP, the Final APP, or a versioned Updated APP (e.g., Version 1-Q1, Version 2-Q2, etc.), as applicable.
Types of APP:
a. Indicative APP 
Check this box if the submission consolidates Indicative Project Procurement Management Plans (PPMPs) for inclusion in the budget proposal for the succeeding fiscal year. The Indicative APP is prepared by the BAC Secretariat based on the PPMPs submitted by End-User or Implementing Unit and accordingly updated upon receipt  of revised PPMPs that reflect the budgetary allocations indicated in the National Expenditure Program (NEP), proposed Corporate Operating Budget, or Local Expenditure Program, as applicable.  The indicative APP/s are submitted to the BAC for its final recommendation to the Head of the Procuring Entity (HoPE) on the appropriate mode of procurement. 
b. Final APP 
Check this box if the submission consolidates the revised PPMPs following the approval of, and in accordance with, the General Appropriations Act (GAA), Corporate Budget, or Appropriations Ordinance, as applicable to your entity. This serves as the final APP to be implemented for the fiscal year and shall be consistent with the final approved budget allocations. The final APP is prepared by the BAC Secretariat, which shall be recommended by the BAC for approval of the HoPE.  
c. Updated APP
Check this box if the submission is an updated version of the APP, reflecting changes made after the approval of the Final APP. The updated APP presents a complete record of all procurement projects and activities for the year, including both revised items (e.g., changes in schedule, mode of procurement, scope, or budget) and those originally included in the Final APP without any modifications. To enhance visibility, the entire row of newly added or revised items are highlighted, and the specific changes shall be shown in </t>
    </r>
    <r>
      <rPr>
        <b/>
        <sz val="12"/>
        <color rgb="FF000000"/>
        <rFont val="Arial"/>
        <family val="2"/>
      </rPr>
      <t>bold font</t>
    </r>
    <r>
      <rPr>
        <sz val="12"/>
        <color rgb="FF000000"/>
        <rFont val="Arial"/>
        <family val="2"/>
      </rPr>
      <t xml:space="preserve"> in the updated APP. Each version must be clearly labeled with a version number and date (e.g., Version 1, Version 2) to distinguish it from earlier submissions. 
</t>
    </r>
  </si>
  <si>
    <t>Column No. 1</t>
  </si>
  <si>
    <t>Project Title</t>
  </si>
  <si>
    <t>IRR of RA No. 12009 Sec 7.7.2 (a)</t>
  </si>
  <si>
    <r>
      <t xml:space="preserve">Provide a specific, action-based title that clearly describes the main deliverables and scope of the procurement project.
</t>
    </r>
    <r>
      <rPr>
        <b/>
        <sz val="12"/>
        <color rgb="FF000000"/>
        <rFont val="Arial"/>
        <family val="2"/>
      </rPr>
      <t>NOTE</t>
    </r>
    <r>
      <rPr>
        <sz val="12"/>
        <color rgb="FF000000"/>
        <rFont val="Arial"/>
        <family val="2"/>
      </rPr>
      <t>: List each lot of a project on a separate row, if applicable.</t>
    </r>
  </si>
  <si>
    <t>Supply and Delivery of Various Materials under a Framework Agreement for the Implementation of the Billy Bayong Program for the National Roads and Bridges Unit, X Office, Brgy. X, Municipality of X, X City</t>
  </si>
  <si>
    <t xml:space="preserve">Improvement/Repair of Facilities/Buildings &amp; Structures of the Proposed Construction of Billy Bayong Sports Complex </t>
  </si>
  <si>
    <t>Procurement of Technical Assistance for QMS Implementation towards ISO 9001:2015 Certification</t>
  </si>
  <si>
    <t>Lot 1 – Supply and Delivery of 14,000 pieces of short-sleeved T-Shirts with Customized Print and 14,000 pcs. handtowels 8 inches x 12 inches</t>
  </si>
  <si>
    <t>Lot 2 – Supply and Delivery of 2,200 pieces of Standard Shovels and 1,300 pieces of Heavy-Duty Wheelbarrows</t>
  </si>
  <si>
    <t>Supply and Delivery of Uniform long sleeve T-shirt with Print, Shovel and Wheelbarrow for Billy Bayong Program of our National Road and Bridges, X Office, Brgy. X, Municipality of X, X City</t>
  </si>
  <si>
    <t>Improvement/Repair of Facilities/Buildings &amp; Structures (Regular)/ Proposed Construction of Billy Bayong Sports Complex – XX Region, Covered Walkway/Acquisition of Furniture and Fixture/ Acquisition of Machinery and Equipment to be undertaken by Administration</t>
  </si>
  <si>
    <t xml:space="preserve">Engagement of a consulting firm to conduct feasibility study for the establishment of a shared service facility in the province of XX </t>
  </si>
  <si>
    <t>Maintenance of the Office Building/Comfort Rooms including P/Function Hall (repairs/ repainting)</t>
  </si>
  <si>
    <t>IRR of RA No. 12009 Sec 7.7.2 (b)</t>
  </si>
  <si>
    <t>Indicate the name of implementing unit or office, or project management office.  In case of multiple end-users, all units shall be indicated.</t>
  </si>
  <si>
    <t>Administrative and General Services Division</t>
  </si>
  <si>
    <t>Engineering Services Division</t>
  </si>
  <si>
    <t>Office of the Governor</t>
  </si>
  <si>
    <t xml:space="preserve">Infrastructure </t>
  </si>
  <si>
    <t>Consulting Services</t>
  </si>
  <si>
    <t>IRR of RA No. 12009 Sec 7.7.2 (c)</t>
  </si>
  <si>
    <t xml:space="preserve">
Provide a brief and specific description of the project, including its type of procurement (e.g., Goods, General Services, Infrastructure Project [Civil Works], or Consulting Services)
</t>
  </si>
  <si>
    <t>Supply and Delivery of Uniform short sleeved T-shirt with Print and handtowels, Shovel and Wheelbarrow for Billy Bayong Program - (Goods)</t>
  </si>
  <si>
    <t xml:space="preserve"> Improvement/Repair of Facilities/Buildings &amp; Structures / Proposed Construction of Billy Bayong Sports Complex (Infrastructure) to be undertaken by Administration</t>
  </si>
  <si>
    <t xml:space="preserve">Engagement of a consulting firm to provide Technical Assistance for QMS Implementation towards ISO 9001:2015 Certification 
(Consulting Services) </t>
  </si>
  <si>
    <t>14,000 pcs. Uniform long sleeve T-shirt with Print, 2,200 pcs. Shovel and 1,300 pcs. Wheel Barrow</t>
  </si>
  <si>
    <t>One (1) Lot</t>
  </si>
  <si>
    <t xml:space="preserve">One (Lot) </t>
  </si>
  <si>
    <t>Seven (7) Lots</t>
  </si>
  <si>
    <t>IRR of RA No. 12009 Sec 7.7.2 (d)</t>
  </si>
  <si>
    <t>Indicate applicable procurement mode under RA No. 12009 recommended by the Bids and Awards Committee</t>
  </si>
  <si>
    <t>N/A (To be undertaken by Administration)</t>
  </si>
  <si>
    <t>Negotiated Procurement – Highly Technical Consultant</t>
  </si>
  <si>
    <t>Negotiated Procurement - Highliy Technical Consultant</t>
  </si>
  <si>
    <t>Small Value Procurement</t>
  </si>
  <si>
    <t>To be covered by an Early Procurement Activity?</t>
  </si>
  <si>
    <t>IRR of RA No. 12009 Sec 7.7.2 (i)</t>
  </si>
  <si>
    <t>No</t>
  </si>
  <si>
    <t>Yes</t>
  </si>
  <si>
    <t>IRR of RA No. 12009 Sec 7.7.2 (e)</t>
  </si>
  <si>
    <r>
      <t xml:space="preserve">Choose among: 1. Lowest Calculated Responsive Bid or LCRB 2. Most Economically Advantageous Responsive Bid or MEARB – for quality-cost criteria including </t>
    </r>
    <r>
      <rPr>
        <b/>
        <sz val="12"/>
        <color rgb="FF000000"/>
        <rFont val="Arial"/>
        <family val="2"/>
      </rPr>
      <t>environmental / social factors</t>
    </r>
    <r>
      <rPr>
        <sz val="12"/>
        <color rgb="FF000000"/>
        <rFont val="Arial"/>
        <family val="2"/>
      </rPr>
      <t xml:space="preserve"> 3. Most Advantageous Responsive Bid or MARB/Highest/Single Rated Responsive Bid or HRRB/SRRB 4. Lowest Comparative or Competitive Responsive Bid or LCCRB 
</t>
    </r>
    <r>
      <rPr>
        <b/>
        <sz val="12"/>
        <color rgb="FF000000"/>
        <rFont val="Arial"/>
        <family val="2"/>
      </rPr>
      <t>NOTE:</t>
    </r>
    <r>
      <rPr>
        <sz val="12"/>
        <color rgb="FF000000"/>
        <rFont val="Arial"/>
        <family val="2"/>
      </rPr>
      <t xml:space="preserve"> If using MEARB, ensure sustainability indicators are in technical specifications.</t>
    </r>
  </si>
  <si>
    <t>LCRB</t>
  </si>
  <si>
    <t>HRRB</t>
  </si>
  <si>
    <t xml:space="preserve">04/2026
</t>
  </si>
  <si>
    <t xml:space="preserve">02/2026
</t>
  </si>
  <si>
    <t xml:space="preserve">03/2026
</t>
  </si>
  <si>
    <t>IRR of RA No. 12009 Sec 7.7.2 (f)</t>
  </si>
  <si>
    <t xml:space="preserve">
Indicate the  projected month and year (MM/YYYY) of the start of procurement activity which will depend on the prescribed procurement timeline of the applicable mode of procurement used by the Procuring Entity (e.g. Pre-procurement Conference, Publication, Posting, Issuance of the RFQ, as the case may be).</t>
  </si>
  <si>
    <t xml:space="preserve">05/2025
</t>
  </si>
  <si>
    <t xml:space="preserve">05/2026
</t>
  </si>
  <si>
    <t>Indicate the projected month and year (MM/YYYY) of issuance of Notice of Award or Purchase Order, as the case may be, based on the prescribed procurement timelines of the applicable mode of procurement used by the Procuring Entity.</t>
  </si>
  <si>
    <t xml:space="preserve">07/2025
</t>
  </si>
  <si>
    <t xml:space="preserve">06/2026 to 06/2028
</t>
  </si>
  <si>
    <t xml:space="preserve">05/2026 to 08/2026
</t>
  </si>
  <si>
    <t>IRR of RA No. 12009 Sec 7.7.2 (g)</t>
  </si>
  <si>
    <t>Indicate the proposed source of fund  for the Project. This may include, but is not limited to: the General Appropriations Act - Current or Continuing, Corporate Operating Budget, Appropriation Ordinance, Internally Generated Income, Special Purpose Fund, Trust Fund, or Foreign-Assisted Fund. Ensure consistency with the agency’s approved budget document.</t>
  </si>
  <si>
    <t>GAA 2026 - Current Appropriation</t>
  </si>
  <si>
    <t>GAA 2024 - Continuing Appropriation</t>
  </si>
  <si>
    <t>Internally - Generated Income</t>
  </si>
  <si>
    <t>GAA 2026 - Current</t>
  </si>
  <si>
    <t>GAA 2024 - Continuing</t>
  </si>
  <si>
    <t>Internally Generated Income</t>
  </si>
  <si>
    <t>GAA 2025 - Current</t>
  </si>
  <si>
    <t>IRR of RA No. 12009 Sec 7.7.2 (h)</t>
  </si>
  <si>
    <t>Indicate the estimated budget for each procurement project or lot, based on the End-User's approved PPMP. Once the General Appropriations Act (GAA), Corporate Operating Budget, or Appropriations Ordinance is approved, reflect the Approved Budget for the Contract (ABC), as applicable.</t>
  </si>
  <si>
    <t xml:space="preserve"> ₱12,499,544.00 </t>
  </si>
  <si>
    <t xml:space="preserve"> ₱15,900,000.00 </t>
  </si>
  <si>
    <t xml:space="preserve"> ₱750,000.00 </t>
  </si>
  <si>
    <t>Procurement Strategy or Tools</t>
  </si>
  <si>
    <t>IRR of RA No. 12009 Sec 7.7.2 (k)</t>
  </si>
  <si>
    <t xml:space="preserve">Indicate if the Procuring Entity shall use one or more of any of the following strategies: 
1) Life Cycle Assessment (LCA) and Life Cycle Cost Analysis (LCCA)- 
2) Subcontracting - 
3) Multi-Year Contracting 
4) Design-and-Build Scheme for Infrastructure Projects 
5) Engagement of a Procurement Agent 
6) Use of Framework Agreement Section 
7) Pooled Procurement Section 17 
8) Renewal of Regular and Recurring Services - 
9) Warehousing and Inventory Activities 
</t>
  </si>
  <si>
    <t>Use of Framework Agreement</t>
  </si>
  <si>
    <t>Design-and-Build Scheme</t>
  </si>
  <si>
    <t>Technical Specifications and Market Scoping Checklist</t>
  </si>
  <si>
    <t>SOW, Engg. Plan, Market Scoping Checklist, Feasibility Study</t>
  </si>
  <si>
    <t>TOR, Market Scoping  Checklist</t>
  </si>
  <si>
    <t>SOW, Market Scoping Checklist</t>
  </si>
  <si>
    <t>IRR of RA No. 12009 Sec 7.7.2 (j)</t>
  </si>
  <si>
    <t>Provide additional details of the project. This may include, but is not limited to  the following:
a. Basis of change/s from previously submitted APP (e.g., change in scope, mode, schedule, or budget).
b. Contract package details : i.e, estimated budget for the whole project in case of multi-year contracts.
c. Information whether the procurement project consider the marginalized sector (start ups, social businesses, microenterprises and vulnerable sectors) , as applicable, in accordance with Sec.75.5 of the IRR of RA 12009.</t>
  </si>
  <si>
    <t>One-time requirement for newly created satellite office; targets MSME supplier</t>
  </si>
  <si>
    <t>Phase 1 of 2-year infrastructure program; will employ local labor/military personnel assigned in the area, by Administration</t>
  </si>
  <si>
    <t xml:space="preserve">New strategic direction requested by the Governor; involves agri-cooperatives and investigation in terms </t>
  </si>
  <si>
    <t>Updated ABC due to bid failure under BAC Resolution No. xx-2026</t>
  </si>
  <si>
    <t>To be undertaken by Administration c/o the Engineering Department</t>
  </si>
  <si>
    <t>For Early Procurement Activity</t>
  </si>
  <si>
    <r>
      <rPr>
        <b/>
        <i/>
        <sz val="11"/>
        <color rgb="FF000000"/>
        <rFont val="Arial"/>
        <family val="2"/>
      </rPr>
      <t xml:space="preserve">Updated APP illustration: 
</t>
    </r>
    <r>
      <rPr>
        <i/>
        <sz val="9.35"/>
        <color rgb="FF000000"/>
        <rFont val="Arial"/>
        <family val="2"/>
      </rPr>
      <t>Two APP versions are shown below: the Final APP or last APP version and the Updated APP version. The Updated APP includes both revised items (with changes in schedule, mode, or ABC, as the case may be) and unchanged items from the previous version.  In this way, the Updated APP version provides a clear and complete view of all procurement activities and makes it easier to track any changes made. Examples of procurement projects are included to illustrate the types of revisions and how they are reflected in the Updated APP.</t>
    </r>
  </si>
  <si>
    <r>
      <rPr>
        <b/>
        <i/>
        <u/>
        <sz val="11"/>
        <color rgb="FF000000"/>
        <rFont val="Arial"/>
        <family val="2"/>
      </rPr>
      <t xml:space="preserve">FINAL APP - (Approved General Appropriations Act -based) 
</t>
    </r>
    <r>
      <rPr>
        <i/>
        <sz val="11"/>
        <color rgb="FF000000"/>
        <rFont val="Arial"/>
        <family val="2"/>
      </rPr>
      <t xml:space="preserve">
1.Name of  Procurement Project: Supply and Delivery of Laptops for Regional Training Centers
Mode of Procurement: Small Value Procurement
Start of Procurement Activity: February 2025
ABC (Php):  1,500,000.00
Remarks: Original entry
2. Name of  Procurement Project: Procurement of Modular Office Furniture for Newly Renovated Division Offices
Mode of Procurement: Public Bidding
ABC (Php): 3,000.000.00
Remarks: Original Entry
3. Name of  Procurement Project: Acquisition of Color Printers and High-Capacity Scanners for Field Units
Mdde of Procurement: Public Bidding
ABC (Php): 500,000.00
Remarks : Original Entry
</t>
    </r>
  </si>
  <si>
    <r>
      <rPr>
        <b/>
        <i/>
        <u/>
        <sz val="11"/>
        <color rgb="FF000000"/>
        <rFont val="Arial"/>
        <family val="2"/>
      </rPr>
      <t xml:space="preserve">UPDATED APP  Version 6
 (June 28, 2025)
</t>
    </r>
    <r>
      <rPr>
        <i/>
        <sz val="11"/>
        <color rgb="FF000000"/>
        <rFont val="Arial"/>
        <family val="2"/>
      </rPr>
      <t xml:space="preserve">
1.Name of  Procurement Project: 
Rehabilitation of Classrooms in Calamba National High School
Mode of Procurement: Public Bidding
ABC (Php):  4,500,000.00
Remarks: Revised ABC as of Updated APP Version 3
2. Name of  Procurement Project: 
Construction of 2-Storey, 6-Classroom School Building in San Pedro East Central School
Mode of Procurement: Public Bidding
ABC (Php): 10,200.000.00
Remarks: Original Entry
</t>
    </r>
  </si>
  <si>
    <r>
      <rPr>
        <b/>
        <i/>
        <u/>
        <sz val="11"/>
        <color rgb="FF000000"/>
        <rFont val="Arial"/>
        <family val="2"/>
      </rPr>
      <t xml:space="preserve">UPDATED APP: Version 2
(April 28, 2025)
</t>
    </r>
    <r>
      <rPr>
        <i/>
        <sz val="11"/>
        <color rgb="FF000000"/>
        <rFont val="Arial"/>
        <family val="2"/>
      </rPr>
      <t xml:space="preserve">
1.   Name of Procurement Project:
Preparation of Feasibility Study for the Construction of Regional Training Center – Region V
 Mode of Procurement: Public Bidding
 ABC (Php): 3,200,000.00
 Remarks: Original Entry
2.  Name of Procurement Project:
Hiring of Third-Party Auditor for FY 2024 Infrastructure Projects
Mode of Procurement: Small Value Procurement
ABC (Php): 1,000,000.00
 Remarks: Original Entry
</t>
    </r>
  </si>
  <si>
    <r>
      <rPr>
        <b/>
        <i/>
        <u/>
        <sz val="11"/>
        <color rgb="FF000000"/>
        <rFont val="Arial"/>
        <family val="2"/>
      </rPr>
      <t xml:space="preserve">UPDATED APP: Version 2 
(15 March 2025)
</t>
    </r>
    <r>
      <rPr>
        <i/>
        <sz val="11"/>
        <color rgb="FF000000"/>
        <rFont val="Arial"/>
        <family val="2"/>
      </rPr>
      <t xml:space="preserve">
1.Name of  Procurement Project: Supply and Delivery of Laptops for Regional Training Centers
Mode of Procurement: </t>
    </r>
    <r>
      <rPr>
        <b/>
        <i/>
        <sz val="11"/>
        <color rgb="FF000000"/>
        <rFont val="Arial"/>
        <family val="2"/>
      </rPr>
      <t xml:space="preserve">Public Bidding
</t>
    </r>
    <r>
      <rPr>
        <i/>
        <sz val="11"/>
        <color rgb="FF000000"/>
        <rFont val="Arial"/>
        <family val="2"/>
      </rPr>
      <t xml:space="preserve">Start of Procurement Activity: February 2025
ABC (Php):  </t>
    </r>
    <r>
      <rPr>
        <b/>
        <i/>
        <sz val="11"/>
        <color rgb="FF000000"/>
        <rFont val="Arial"/>
        <family val="2"/>
      </rPr>
      <t xml:space="preserve">2,500,000.00
</t>
    </r>
    <r>
      <rPr>
        <i/>
        <sz val="11"/>
        <color rgb="FF000000"/>
        <rFont val="Arial"/>
        <family val="2"/>
      </rPr>
      <t xml:space="preserve">Remarks: Revised Mode of Procurement and ABC due to inclusion of additional laptops.
2. Name of  Procurement Project: Procurement of Modular Office Furniture for Newly Renovated Division Offices
Mode of Procurement: Public Bidding
Start of Procurement Activity: </t>
    </r>
    <r>
      <rPr>
        <b/>
        <i/>
        <sz val="11"/>
        <color rgb="FF000000"/>
        <rFont val="Arial"/>
        <family val="2"/>
      </rPr>
      <t xml:space="preserve">May 2025
</t>
    </r>
    <r>
      <rPr>
        <i/>
        <sz val="11"/>
        <color rgb="FF000000"/>
        <rFont val="Arial"/>
        <family val="2"/>
      </rPr>
      <t>ABC (Php): 3,000.000.00
Remarks: Revised schedule aligned with renovation completion
3. Name of  Procurement Project: Acquisition of Color Printers and High-Capacity Scanners for Field Units
Mdde of Procurement: Public Bidding
ABC (Php): 500,000.00
Remarks : Original Entry</t>
    </r>
  </si>
  <si>
    <r>
      <rPr>
        <b/>
        <i/>
        <u/>
        <sz val="11"/>
        <color rgb="FF000000"/>
        <rFont val="Arial"/>
        <family val="2"/>
      </rPr>
      <t xml:space="preserve">UPDATED APP: Version 7 
(30 August  2025)
</t>
    </r>
    <r>
      <rPr>
        <i/>
        <sz val="11"/>
        <color rgb="FF000000"/>
        <rFont val="Arial"/>
        <family val="2"/>
      </rPr>
      <t xml:space="preserve">
1.Name of  Procurement Project: 
Rehabilitation of Classrooms in Calamba National High School
Mode of Procurement: </t>
    </r>
    <r>
      <rPr>
        <b/>
        <i/>
        <sz val="11"/>
        <color rgb="FF000000"/>
        <rFont val="Arial"/>
        <family val="2"/>
      </rPr>
      <t xml:space="preserve">Negotiated  Procurement -Two-Failed Bidding 
</t>
    </r>
    <r>
      <rPr>
        <i/>
        <sz val="11"/>
        <color rgb="FF000000"/>
        <rFont val="Arial"/>
        <family val="2"/>
      </rPr>
      <t xml:space="preserve">ABC (Php):  4,500,000.00
Remarks: Revised Mode of Procurement 
2. Name of  Procurement Project: 
Construction of 2-Storey, 6-Classroom School Building in San Pedro East Central School
Mode of Procurement: Public Bidding
ABC (Php): 10,200.000.00
Remarks: Original Entry
3. </t>
    </r>
    <r>
      <rPr>
        <b/>
        <i/>
        <sz val="11"/>
        <color rgb="FF000000"/>
        <rFont val="Arial"/>
        <family val="2"/>
      </rPr>
      <t>Name of  Procurement Project: Repair and Waterproofing of Administrative Building Roof in Tanauan Division Office
Mode of Procurement: Negotiated Procurement – Emergency Cases
ABC (Php): 1,500,000.00
Remarks : New Item due to damages brought by Typhoon Odeng</t>
    </r>
  </si>
  <si>
    <r>
      <rPr>
        <b/>
        <i/>
        <u/>
        <sz val="11"/>
        <color rgb="FF000000"/>
        <rFont val="Arial"/>
        <family val="2"/>
      </rPr>
      <t xml:space="preserve">UPDATED APP: Version 3 
(June 28, 2025)
</t>
    </r>
    <r>
      <rPr>
        <i/>
        <sz val="11"/>
        <color rgb="FF000000"/>
        <rFont val="Arial"/>
        <family val="2"/>
      </rPr>
      <t xml:space="preserve">
1. Name of Procurement Project:
 Preparation of Feasibility Study for the Construction of Regional Training Center – Region V
Mode of Procurement: </t>
    </r>
    <r>
      <rPr>
        <b/>
        <i/>
        <sz val="11"/>
        <color rgb="FF000000"/>
        <rFont val="Arial"/>
        <family val="2"/>
      </rPr>
      <t xml:space="preserve">Negotiated Procurement – Two-Failed Biddings
</t>
    </r>
    <r>
      <rPr>
        <i/>
        <sz val="11"/>
        <color rgb="FF000000"/>
        <rFont val="Arial"/>
        <family val="2"/>
      </rPr>
      <t xml:space="preserve"> ABC (Php): 3,200,000.00
Remarks: Revised Mode of Procurement 
2. Name of Procurement Project:
 Hiring of Third-Party Auditor for FY 2024 Infrastructure Projects
Mode of Procurement: Small Value Procurement
ABC (Php): 1,000,000.00
Remarks: Original Entry
3.</t>
    </r>
    <r>
      <rPr>
        <b/>
        <i/>
        <sz val="11"/>
        <color rgb="FF000000"/>
        <rFont val="Arial"/>
        <family val="2"/>
      </rPr>
      <t>Name of Procurement Project:
Conduct of Independent Assessment on Agency Performance for FY 2024
Mode of Procurement: Public Bidding
ABC (Php):1,500,000.00
Remarks: New Item to support  agency implementation</t>
    </r>
  </si>
  <si>
    <t>DEPARTMENT OF EDUCATION-SCHOOLS DIVISION OFFICE OF AURORA</t>
  </si>
  <si>
    <t>ANNUAL PROCUREMENT PLAN FOR FY 2026</t>
  </si>
  <si>
    <r>
      <rPr>
        <b/>
        <sz val="20"/>
        <color rgb="FF000000"/>
        <rFont val="Symbol"/>
        <family val="1"/>
        <charset val="2"/>
      </rPr>
      <t xml:space="preserve">   </t>
    </r>
    <r>
      <rPr>
        <b/>
        <sz val="20"/>
        <color rgb="FF000000"/>
        <rFont val="Arial"/>
        <family val="2"/>
      </rPr>
      <t xml:space="preserve">INDICATIVE               FINAL               UPDATED             </t>
    </r>
    <r>
      <rPr>
        <b/>
        <u/>
        <sz val="20"/>
        <color rgb="FF000000"/>
        <rFont val="Arial"/>
        <family val="2"/>
      </rPr>
      <t>Version No. 1</t>
    </r>
  </si>
  <si>
    <t>BUILDING, INSURANCE &amp; MAINTENANCE</t>
  </si>
  <si>
    <t>Buiding Insurance &amp; maintenance</t>
  </si>
  <si>
    <t>OSDS-Supply</t>
  </si>
  <si>
    <t>Insurance, Repair &amp; Maintenance</t>
  </si>
  <si>
    <t>Agency to Agency</t>
  </si>
  <si>
    <t>October 2025</t>
  </si>
  <si>
    <t>January 2026</t>
  </si>
  <si>
    <t>FUEL</t>
  </si>
  <si>
    <t>Fuel (Generator and Kolong-kolong &amp; Vehicle)</t>
  </si>
  <si>
    <t>(Generator and Kolong-kolong &amp; Vehicle)</t>
  </si>
  <si>
    <t>NP-Direct Retail Purchase of Petroleum Fuel, Oil and Lubricant 
Products, Electronic Charging Devices, and Online 
Subscriptions</t>
  </si>
  <si>
    <t>Aegncy to Agency</t>
  </si>
  <si>
    <t>MEALS AND SNACKS</t>
  </si>
  <si>
    <t>Conduct of Executive Meeting</t>
  </si>
  <si>
    <t>OSDS</t>
  </si>
  <si>
    <t>NP-SVP</t>
  </si>
  <si>
    <t>Gender and Development</t>
  </si>
  <si>
    <t>SGOD</t>
  </si>
  <si>
    <t>Program for Senior Citizen and PWD</t>
  </si>
  <si>
    <t>Training-Workshop on Preparation of Liquidation Reports</t>
  </si>
  <si>
    <t>OSDS-Accounting</t>
  </si>
  <si>
    <t>OPERATIONS-MOOE</t>
  </si>
  <si>
    <t>Entrance and Exit Conference with COA</t>
  </si>
  <si>
    <t>GASS-MOOE</t>
  </si>
  <si>
    <t>Training/Orientation on PRIME-HR</t>
  </si>
  <si>
    <t>OSDS-HRMO</t>
  </si>
  <si>
    <t>Meals and Snacks and venue Training-Workshop on Critical Content in Science for MATATAG Curriculum (Key Stages 2 &amp; 3)</t>
  </si>
  <si>
    <t>CID</t>
  </si>
  <si>
    <t>Meals and Snacks and venue for the Capacity Building on the Science Investigatory Project and Innovation Proposal Development of Science Research Advisers</t>
  </si>
  <si>
    <t>Meals for  the participants in 2-Phase Training-Writeshop on the Development and Digitization of Contextualized ALS Worksheets</t>
  </si>
  <si>
    <t>Meals and Snacks and lease of venue for  the Capacity Building on the Utilization of Quarterly Assessment Tools through Differential Item Functioning</t>
  </si>
  <si>
    <t>Meals for  the participants in Pansangay Na Pagsasanay sa Bagong Ortograpiyang Filipino</t>
  </si>
  <si>
    <t>Meals and Snacks  for theDigitization of project LAPIS RMYA-LAS in Key Stage 1 (Grades 1-3) in Support to ARAL Program</t>
  </si>
  <si>
    <t>OFFICE SUPPLIES/TRAINING SUPPLIES</t>
  </si>
  <si>
    <t>Training Supplies for  the Capacity Building on the Utilization of Quarterly Assessment Tools through Differential Item Functioning</t>
  </si>
  <si>
    <t>Supplies for  the participants in 2-Phase Training-Writeshop on the Development and Digitization of Contextualized ALS Worksheets</t>
  </si>
  <si>
    <t>Advocacy Jacket for  the Capacity Building on the Utilization of Quarterly Assessment Tools through Differential Item Functioning</t>
  </si>
  <si>
    <t>Supplies for Pansangay na Pagsasanay sa Bagong Ortograpiyang Filipino</t>
  </si>
  <si>
    <t>Supplies for Pansangay na Pagsasanay sa Bgaong Ortograpiyang Filipino</t>
  </si>
  <si>
    <t>Meals and Snacks  for the Digitization of project LAPIS RMYA-LAS in Key Stage 1 (Grades 1-3) in Support to ARAL Program</t>
  </si>
  <si>
    <t>Training Supplies for Curriculum Implementation Division</t>
  </si>
  <si>
    <t>Training Supplies for Curriculum Implementation Division- (COD Other 1)</t>
  </si>
  <si>
    <t>Training Supplies for Curriculum Implementation Division-(CID Other)</t>
  </si>
  <si>
    <t>Supply and Delivery of Training Supplies for CID</t>
  </si>
  <si>
    <t>Supply and Delivery of Office Supplies and Materials</t>
  </si>
  <si>
    <t>Supply and Delivery of Office Supplies and Materials for Records Office</t>
  </si>
  <si>
    <t>OSDS-Records Office</t>
  </si>
  <si>
    <t>Supply and Delivery of Office Supplies and Materials for Budget Office</t>
  </si>
  <si>
    <t>OSDS-Budget Office</t>
  </si>
  <si>
    <t>Supply and Delivery of Office Supplies and Materials for SDS/ASDS Office</t>
  </si>
  <si>
    <t>OSDS-SDS/ASDS</t>
  </si>
  <si>
    <t>Supply and Delivery of Office Supplies and Materials for Supply Office</t>
  </si>
  <si>
    <t>OSDS-Supply Office</t>
  </si>
  <si>
    <t>Supply and Delivery of Office Supplies and Materials for Personnel Office</t>
  </si>
  <si>
    <t>OSDS-Personnel Office</t>
  </si>
  <si>
    <t>Supply and Delivery of Office Supplies and Materials for Legal Office</t>
  </si>
  <si>
    <t>OSDS-Legal Office</t>
  </si>
  <si>
    <t>Supply and Delivery of Office Supplies and Materials for Accounting Office</t>
  </si>
  <si>
    <t>OSDS-Accounting Office</t>
  </si>
  <si>
    <t>Supply and Delivery of Office Supplies and Materials for ICT</t>
  </si>
  <si>
    <t>OSDS-ICT</t>
  </si>
  <si>
    <t>Supply and Delivery of Office Supplies and Materials for Admin Office</t>
  </si>
  <si>
    <t>OSDS-Admin</t>
  </si>
  <si>
    <t>Supply and Delivery of Office Supplies and Materials for Payroll Unit 1</t>
  </si>
  <si>
    <t>OSDS-Payroll</t>
  </si>
  <si>
    <t>Supply and Delivery of Office Supplies and Materials for Payroll Unit 2</t>
  </si>
  <si>
    <t>Supply and Delivery of Office Supplies and Materials for Cash Unit</t>
  </si>
  <si>
    <t>OSDS-Cash</t>
  </si>
  <si>
    <t>Supply and Delivery of Office Supplies and Materials for Cash Unit 2</t>
  </si>
  <si>
    <t>Supply and Delivery of Office Supplies and Materials for Procurement Unit</t>
  </si>
  <si>
    <t>OSDS-Procurement</t>
  </si>
  <si>
    <t>Procurement of Property Sticker for SDO Equipments</t>
  </si>
  <si>
    <t>WEBSITE/DOMAIN</t>
  </si>
  <si>
    <t>Maintenance, monitoring, backup, update and security of the official division website, includes renewal of domain and hosting services and other hosted services</t>
  </si>
  <si>
    <t>CID-SUPPLIES</t>
  </si>
  <si>
    <t>SGOD-SUPPLIES</t>
  </si>
  <si>
    <t>OSDS-SUPPLIES</t>
  </si>
  <si>
    <t xml:space="preserve">      Position/Designation</t>
  </si>
  <si>
    <t>Reviewed by:</t>
  </si>
  <si>
    <t>SHERRA G. ESPINA</t>
  </si>
  <si>
    <t>Procurement Officer</t>
  </si>
  <si>
    <t>DANTE G. PARUGAO, CESO V</t>
  </si>
  <si>
    <t>ERLEO T. VILLAROS, Ph.D</t>
  </si>
  <si>
    <t>Repair and Maintenance including Insurance</t>
  </si>
  <si>
    <t>Refill of Fire Extinguisher</t>
  </si>
  <si>
    <t>NP-SVP/DA</t>
  </si>
  <si>
    <t>OSDS/CID/ SGOD</t>
  </si>
  <si>
    <t>Procurement of SDO Aurora-APP-CSE</t>
  </si>
  <si>
    <t xml:space="preserve">                                           Position/Designation</t>
  </si>
  <si>
    <t xml:space="preserve">             Signature over Printed Name</t>
  </si>
  <si>
    <r>
      <t xml:space="preserve">                 </t>
    </r>
    <r>
      <rPr>
        <b/>
        <u/>
        <sz val="15"/>
        <color rgb="FF000000"/>
        <rFont val="Arial"/>
        <family val="2"/>
      </rPr>
      <t xml:space="preserve">  ALPHA JOY T. RAZON</t>
    </r>
  </si>
  <si>
    <t>PETROLEUM FUEL, OIL &amp; LUBRICANT PRODUCTS</t>
  </si>
  <si>
    <t>Supplies for the Digitization of project LAPIS RMYA-LAS in Key Stage 1 (Grades 1-3) in Support to ARAL Program</t>
  </si>
  <si>
    <t>Supplies  for the Digitization of project LAPIS RMYA-LAS in Key Stage 1 (Grades 1-3) in Support to ARAL Program</t>
  </si>
  <si>
    <t>FIRE EXTINGUISHER</t>
  </si>
  <si>
    <t>Payroll Disbursement SMS Notification</t>
  </si>
  <si>
    <t>Direct Acquisition</t>
  </si>
  <si>
    <t>PETROLEUM, FUEL, OIL &amp; LUBRICANT PRODUCTS</t>
  </si>
  <si>
    <t>Building</t>
  </si>
  <si>
    <t>Petroleum</t>
  </si>
  <si>
    <t>Meals</t>
  </si>
  <si>
    <t>Supplies</t>
  </si>
  <si>
    <t>Fire Ex</t>
  </si>
  <si>
    <t>Website</t>
  </si>
  <si>
    <t>Payroll Disbursement</t>
  </si>
  <si>
    <t>APP CSE</t>
  </si>
  <si>
    <t>Meals + Supplies</t>
  </si>
  <si>
    <t>Atleast 50%</t>
  </si>
  <si>
    <t>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</si>
</sst>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3409]dd\-mmm\-yy;@"/>
    <numFmt numFmtId="165" formatCode="_-[$₱-3409]* #,##0.00_-;\-[$₱-3409]* #,##0.00_-;_-[$₱-3409]* &quot;-&quot;??_-;_-@_-"/>
  </numFmts>
  <fonts count="53">
    <font>
      <sz val="11"/>
      <color theme="1"/>
      <name val="Aptos Narrow"/>
      <scheme val="minor"/>
    </font>
    <font>
      <sz val="11"/>
      <color theme="1"/>
      <name val="Aptos Narrow"/>
      <family val="2"/>
      <scheme val="minor"/>
    </font>
    <font>
      <sz val="10"/>
      <color rgb="FF000000"/>
      <name val="Arial"/>
      <family val="2"/>
    </font>
    <font>
      <b/>
      <sz val="10"/>
      <color rgb="FF000000"/>
      <name val="Arial"/>
      <family val="2"/>
    </font>
    <font>
      <sz val="8"/>
      <name val="Aptos Narrow"/>
      <family val="2"/>
      <scheme val="minor"/>
    </font>
    <font>
      <sz val="10"/>
      <name val="Arial"/>
      <family val="2"/>
    </font>
    <font>
      <sz val="10"/>
      <color theme="1"/>
      <name val="Arial"/>
      <family val="2"/>
    </font>
    <font>
      <b/>
      <sz val="18"/>
      <color rgb="FF000000"/>
      <name val="Arial"/>
      <family val="2"/>
    </font>
    <font>
      <sz val="11"/>
      <color theme="1"/>
      <name val="Arial"/>
      <family val="2"/>
    </font>
    <font>
      <sz val="10"/>
      <color rgb="FF000000"/>
      <name val="Arial"/>
      <family val="2"/>
    </font>
    <font>
      <b/>
      <sz val="12"/>
      <color rgb="FF000000"/>
      <name val="Arial"/>
      <family val="2"/>
    </font>
    <font>
      <b/>
      <sz val="11"/>
      <color rgb="FF000000"/>
      <name val="Arial"/>
      <family val="2"/>
    </font>
    <font>
      <b/>
      <sz val="22"/>
      <color theme="3"/>
      <name val="Arial"/>
      <family val="2"/>
    </font>
    <font>
      <b/>
      <sz val="20"/>
      <color rgb="FF000000"/>
      <name val="Arial"/>
      <family val="2"/>
    </font>
    <font>
      <b/>
      <sz val="22"/>
      <color rgb="FF000000"/>
      <name val="Arial"/>
      <family val="2"/>
    </font>
    <font>
      <b/>
      <sz val="20"/>
      <color rgb="FF000000"/>
      <name val="Arial"/>
      <family val="1"/>
      <charset val="2"/>
    </font>
    <font>
      <b/>
      <sz val="20"/>
      <color rgb="FF000000"/>
      <name val="Symbol"/>
      <family val="1"/>
      <charset val="2"/>
    </font>
    <font>
      <i/>
      <sz val="11"/>
      <name val="Arial"/>
      <family val="2"/>
    </font>
    <font>
      <i/>
      <sz val="11"/>
      <color rgb="FF000000"/>
      <name val="Arial"/>
      <family val="2"/>
    </font>
    <font>
      <sz val="11"/>
      <color rgb="FF000000"/>
      <name val="Arial"/>
      <family val="2"/>
    </font>
    <font>
      <b/>
      <i/>
      <sz val="11"/>
      <color rgb="FF000000"/>
      <name val="Arial"/>
      <family val="2"/>
    </font>
    <font>
      <b/>
      <i/>
      <sz val="11"/>
      <color theme="1"/>
      <name val="Arial"/>
      <family val="2"/>
    </font>
    <font>
      <i/>
      <sz val="9.35"/>
      <color rgb="FF000000"/>
      <name val="Arial"/>
      <family val="2"/>
    </font>
    <font>
      <b/>
      <i/>
      <u/>
      <sz val="11"/>
      <color rgb="FF000000"/>
      <name val="Arial"/>
      <family val="2"/>
    </font>
    <font>
      <sz val="16"/>
      <color rgb="FF000000"/>
      <name val="Arial"/>
      <family val="2"/>
    </font>
    <font>
      <b/>
      <sz val="16"/>
      <name val="Arial"/>
      <family val="2"/>
    </font>
    <font>
      <b/>
      <sz val="16"/>
      <color rgb="FF000000"/>
      <name val="Arial"/>
      <family val="2"/>
    </font>
    <font>
      <sz val="16"/>
      <color theme="1"/>
      <name val="Arial"/>
      <family val="2"/>
    </font>
    <font>
      <sz val="16"/>
      <color theme="1"/>
      <name val="Aptos Narrow"/>
      <family val="2"/>
      <scheme val="minor"/>
    </font>
    <font>
      <b/>
      <strike/>
      <sz val="16"/>
      <color rgb="FFFF0000"/>
      <name val="Arial"/>
      <family val="2"/>
    </font>
    <font>
      <b/>
      <sz val="16"/>
      <color rgb="FFFF0000"/>
      <name val="Arial"/>
      <family val="2"/>
    </font>
    <font>
      <b/>
      <sz val="16"/>
      <color theme="1"/>
      <name val="Arial"/>
      <family val="2"/>
    </font>
    <font>
      <b/>
      <strike/>
      <sz val="16"/>
      <color theme="0"/>
      <name val="Arial"/>
      <family val="2"/>
    </font>
    <font>
      <b/>
      <sz val="16"/>
      <color theme="0"/>
      <name val="Arial"/>
      <family val="2"/>
    </font>
    <font>
      <sz val="16"/>
      <name val="Arial"/>
      <family val="2"/>
    </font>
    <font>
      <sz val="15"/>
      <color theme="1"/>
      <name val="Aptos Narrow"/>
      <family val="2"/>
      <scheme val="minor"/>
    </font>
    <font>
      <sz val="15"/>
      <name val="Arial"/>
      <family val="2"/>
    </font>
    <font>
      <b/>
      <sz val="15"/>
      <name val="Arial"/>
      <family val="2"/>
    </font>
    <font>
      <sz val="15"/>
      <color rgb="FF000000"/>
      <name val="Arial"/>
      <family val="2"/>
    </font>
    <font>
      <i/>
      <u/>
      <sz val="15"/>
      <name val="Arial"/>
      <family val="2"/>
    </font>
    <font>
      <sz val="15"/>
      <color theme="1"/>
      <name val="Arial"/>
      <family val="2"/>
    </font>
    <font>
      <sz val="12"/>
      <color rgb="FF000000"/>
      <name val="Arial"/>
      <family val="2"/>
    </font>
    <font>
      <sz val="12"/>
      <color theme="1"/>
      <name val="Arial"/>
      <family val="2"/>
    </font>
    <font>
      <i/>
      <sz val="12"/>
      <color rgb="FF000000"/>
      <name val="Arial"/>
      <family val="2"/>
    </font>
    <font>
      <sz val="12"/>
      <color rgb="FF000000"/>
      <name val="Arial"/>
      <family val="2"/>
    </font>
    <font>
      <b/>
      <i/>
      <sz val="12"/>
      <color rgb="FF000000"/>
      <name val="Arial"/>
      <family val="2"/>
    </font>
    <font>
      <sz val="11"/>
      <color theme="1"/>
      <name val="Aptos Narrow"/>
      <family val="2"/>
      <scheme val="minor"/>
    </font>
    <font>
      <b/>
      <u/>
      <sz val="20"/>
      <color rgb="FF000000"/>
      <name val="Arial"/>
      <family val="2"/>
    </font>
    <font>
      <b/>
      <i/>
      <sz val="16"/>
      <color rgb="FF000000"/>
      <name val="Arial"/>
      <family val="2"/>
    </font>
    <font>
      <i/>
      <sz val="16"/>
      <name val="Arial"/>
      <family val="2"/>
    </font>
    <font>
      <b/>
      <sz val="15"/>
      <color rgb="FF000000"/>
      <name val="Arial"/>
      <family val="2"/>
    </font>
    <font>
      <b/>
      <u/>
      <sz val="15"/>
      <color rgb="FF000000"/>
      <name val="Arial"/>
      <family val="2"/>
    </font>
    <font>
      <b/>
      <u/>
      <sz val="15"/>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00000"/>
        <bgColor indexed="64"/>
      </patternFill>
    </fill>
  </fills>
  <borders count="8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style="thin">
        <color rgb="FF000000"/>
      </right>
      <top style="medium">
        <color indexed="64"/>
      </top>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bottom style="thin">
        <color indexed="64"/>
      </bottom>
      <diagonal/>
    </border>
    <border>
      <left/>
      <right/>
      <top style="thin">
        <color indexed="64"/>
      </top>
      <bottom style="thin">
        <color indexed="64"/>
      </bottom>
      <diagonal/>
    </border>
    <border>
      <left style="thin">
        <color rgb="FF000000"/>
      </left>
      <right/>
      <top/>
      <bottom/>
      <diagonal/>
    </border>
    <border>
      <left style="thin">
        <color rgb="FF000000"/>
      </left>
      <right/>
      <top/>
      <bottom style="thin">
        <color indexed="64"/>
      </bottom>
      <diagonal/>
    </border>
    <border>
      <left style="thin">
        <color rgb="FF000000"/>
      </left>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rgb="FF000000"/>
      </right>
      <top/>
      <bottom/>
      <diagonal/>
    </border>
    <border>
      <left/>
      <right style="medium">
        <color rgb="FF000000"/>
      </right>
      <top style="thin">
        <color indexed="64"/>
      </top>
      <bottom style="thin">
        <color indexed="64"/>
      </bottom>
      <diagonal/>
    </border>
    <border>
      <left/>
      <right style="thin">
        <color rgb="FF000000"/>
      </right>
      <top style="medium">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medium">
        <color rgb="FF000000"/>
      </left>
      <right style="thin">
        <color indexed="64"/>
      </right>
      <top style="thin">
        <color indexed="64"/>
      </top>
      <bottom/>
      <diagonal/>
    </border>
    <border>
      <left style="thin">
        <color indexed="64"/>
      </left>
      <right style="thin">
        <color indexed="64"/>
      </right>
      <top/>
      <bottom/>
      <diagonal/>
    </border>
    <border>
      <left style="thin">
        <color indexed="64"/>
      </left>
      <right style="medium">
        <color rgb="FF000000"/>
      </right>
      <top style="thin">
        <color indexed="64"/>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medium">
        <color rgb="FF000000"/>
      </top>
      <bottom/>
      <diagonal/>
    </border>
    <border>
      <left style="thin">
        <color rgb="FF000000"/>
      </left>
      <right style="thin">
        <color rgb="FF000000"/>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00000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thin">
        <color indexed="64"/>
      </top>
      <bottom/>
      <diagonal/>
    </border>
    <border>
      <left/>
      <right style="medium">
        <color rgb="FF000000"/>
      </right>
      <top style="thin">
        <color indexed="64"/>
      </top>
      <bottom/>
      <diagonal/>
    </border>
  </borders>
  <cellStyleXfs count="4">
    <xf numFmtId="0" fontId="0" fillId="0" borderId="0"/>
    <xf numFmtId="0" fontId="9" fillId="0" borderId="1"/>
    <xf numFmtId="0" fontId="2" fillId="0" borderId="1"/>
    <xf numFmtId="44" fontId="46" fillId="0" borderId="0" applyFont="0" applyFill="0" applyBorder="0" applyAlignment="0" applyProtection="0"/>
  </cellStyleXfs>
  <cellXfs count="288">
    <xf numFmtId="0" fontId="0" fillId="0" borderId="0" xfId="0"/>
    <xf numFmtId="0" fontId="0" fillId="0" borderId="1" xfId="0" applyBorder="1"/>
    <xf numFmtId="0" fontId="6" fillId="2" borderId="0" xfId="0" applyFont="1" applyFill="1"/>
    <xf numFmtId="0" fontId="8" fillId="2" borderId="0" xfId="0" applyFont="1" applyFill="1"/>
    <xf numFmtId="0" fontId="5" fillId="2" borderId="0" xfId="0" applyFont="1" applyFill="1"/>
    <xf numFmtId="0" fontId="19" fillId="2" borderId="24"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8" fillId="2" borderId="1" xfId="0" applyFont="1" applyFill="1" applyBorder="1"/>
    <xf numFmtId="0" fontId="18" fillId="2" borderId="12" xfId="0" applyFont="1" applyFill="1" applyBorder="1" applyAlignment="1">
      <alignment horizontal="left" vertical="center" wrapText="1"/>
    </xf>
    <xf numFmtId="0" fontId="11" fillId="2" borderId="0" xfId="0" applyFont="1" applyFill="1" applyAlignment="1">
      <alignment horizontal="left" vertical="center"/>
    </xf>
    <xf numFmtId="0" fontId="0" fillId="2" borderId="0" xfId="0" applyFill="1" applyAlignment="1">
      <alignment horizontal="left"/>
    </xf>
    <xf numFmtId="0" fontId="0" fillId="2" borderId="1" xfId="0" applyFill="1" applyBorder="1" applyAlignment="1">
      <alignment horizontal="center" vertical="center"/>
    </xf>
    <xf numFmtId="0" fontId="0" fillId="2" borderId="0" xfId="0" applyFill="1"/>
    <xf numFmtId="0" fontId="11" fillId="2" borderId="12" xfId="0" applyFont="1" applyFill="1" applyBorder="1" applyAlignment="1">
      <alignment horizontal="center" vertical="center" wrapText="1"/>
    </xf>
    <xf numFmtId="0" fontId="0" fillId="2" borderId="1" xfId="0" applyFill="1" applyBorder="1"/>
    <xf numFmtId="0" fontId="18" fillId="2" borderId="12" xfId="0" applyFont="1" applyFill="1" applyBorder="1" applyAlignment="1">
      <alignment vertical="center" wrapText="1"/>
    </xf>
    <xf numFmtId="0" fontId="18" fillId="2" borderId="24" xfId="0" applyFont="1" applyFill="1" applyBorder="1" applyAlignment="1">
      <alignment vertical="center" wrapText="1"/>
    </xf>
    <xf numFmtId="0" fontId="18" fillId="2" borderId="31" xfId="0" applyFont="1" applyFill="1" applyBorder="1" applyAlignment="1">
      <alignment vertical="center" wrapText="1"/>
    </xf>
    <xf numFmtId="0" fontId="18" fillId="2" borderId="23" xfId="0" applyFont="1" applyFill="1" applyBorder="1" applyAlignment="1">
      <alignment vertical="center" wrapText="1"/>
    </xf>
    <xf numFmtId="0" fontId="17" fillId="2" borderId="31" xfId="0" applyFont="1" applyFill="1" applyBorder="1" applyAlignment="1">
      <alignment vertical="center" wrapText="1"/>
    </xf>
    <xf numFmtId="17" fontId="17" fillId="2" borderId="23" xfId="0" quotePrefix="1" applyNumberFormat="1" applyFont="1" applyFill="1" applyBorder="1" applyAlignment="1">
      <alignment vertical="center" wrapText="1"/>
    </xf>
    <xf numFmtId="0" fontId="18" fillId="2" borderId="23" xfId="0" applyFont="1" applyFill="1" applyBorder="1" applyAlignment="1">
      <alignment vertical="center"/>
    </xf>
    <xf numFmtId="0" fontId="18" fillId="2" borderId="23" xfId="0" quotePrefix="1" applyFont="1" applyFill="1" applyBorder="1" applyAlignment="1">
      <alignment horizontal="center" vertical="center" wrapText="1"/>
    </xf>
    <xf numFmtId="0" fontId="17" fillId="2" borderId="23" xfId="0" applyFont="1" applyFill="1" applyBorder="1" applyAlignment="1">
      <alignment vertical="center" wrapText="1"/>
    </xf>
    <xf numFmtId="0" fontId="18" fillId="2" borderId="1" xfId="0" applyFont="1" applyFill="1" applyBorder="1" applyAlignment="1">
      <alignment vertical="center" wrapText="1"/>
    </xf>
    <xf numFmtId="0" fontId="18" fillId="2" borderId="17" xfId="0" applyFont="1" applyFill="1" applyBorder="1" applyAlignment="1">
      <alignment horizontal="left" vertical="center" wrapText="1"/>
    </xf>
    <xf numFmtId="0" fontId="18" fillId="2" borderId="2" xfId="0" applyFont="1" applyFill="1" applyBorder="1" applyAlignment="1">
      <alignment vertical="center"/>
    </xf>
    <xf numFmtId="165" fontId="18" fillId="2" borderId="12" xfId="0" applyNumberFormat="1" applyFont="1" applyFill="1" applyBorder="1" applyAlignment="1">
      <alignment horizontal="center" vertical="center" wrapText="1"/>
    </xf>
    <xf numFmtId="165" fontId="18" fillId="2" borderId="24" xfId="0" applyNumberFormat="1" applyFont="1" applyFill="1" applyBorder="1" applyAlignment="1">
      <alignment vertical="center" wrapText="1"/>
    </xf>
    <xf numFmtId="0" fontId="0" fillId="2" borderId="0" xfId="0" applyFill="1" applyAlignment="1">
      <alignment horizontal="center"/>
    </xf>
    <xf numFmtId="0" fontId="0" fillId="2" borderId="0" xfId="0" applyFill="1" applyAlignment="1">
      <alignment horizontal="center" vertical="center"/>
    </xf>
    <xf numFmtId="0" fontId="7" fillId="2" borderId="1"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left"/>
    </xf>
    <xf numFmtId="0" fontId="3" fillId="2" borderId="1" xfId="0" applyFont="1" applyFill="1" applyBorder="1" applyAlignment="1">
      <alignment horizontal="center"/>
    </xf>
    <xf numFmtId="0" fontId="8" fillId="2" borderId="19" xfId="0" applyFont="1" applyFill="1" applyBorder="1"/>
    <xf numFmtId="0" fontId="18" fillId="2" borderId="67" xfId="0" quotePrefix="1" applyFont="1" applyFill="1" applyBorder="1" applyAlignment="1">
      <alignment vertical="top" wrapText="1"/>
    </xf>
    <xf numFmtId="0" fontId="18" fillId="2" borderId="31" xfId="0" quotePrefix="1" applyFont="1" applyFill="1" applyBorder="1" applyAlignment="1">
      <alignment vertical="top" wrapText="1"/>
    </xf>
    <xf numFmtId="0" fontId="18" fillId="2" borderId="71" xfId="0" applyFont="1" applyFill="1" applyBorder="1" applyAlignment="1">
      <alignment vertical="top" wrapText="1"/>
    </xf>
    <xf numFmtId="0" fontId="24" fillId="2" borderId="1" xfId="0" applyFont="1" applyFill="1" applyBorder="1" applyAlignment="1">
      <alignment horizontal="center"/>
    </xf>
    <xf numFmtId="0" fontId="27" fillId="2" borderId="1" xfId="0" applyFont="1" applyFill="1" applyBorder="1"/>
    <xf numFmtId="0" fontId="27" fillId="2" borderId="0" xfId="0" applyFont="1" applyFill="1"/>
    <xf numFmtId="0" fontId="28" fillId="2" borderId="0" xfId="0" applyFont="1" applyFill="1"/>
    <xf numFmtId="0" fontId="25" fillId="2" borderId="51" xfId="0" applyFont="1" applyFill="1" applyBorder="1" applyAlignment="1">
      <alignment horizontal="center"/>
    </xf>
    <xf numFmtId="0" fontId="25" fillId="2" borderId="30" xfId="0" applyFont="1" applyFill="1" applyBorder="1" applyAlignment="1">
      <alignment horizontal="center"/>
    </xf>
    <xf numFmtId="0" fontId="25" fillId="2" borderId="52" xfId="0" applyFont="1" applyFill="1" applyBorder="1" applyAlignment="1">
      <alignment horizontal="center"/>
    </xf>
    <xf numFmtId="0" fontId="25" fillId="2" borderId="53" xfId="0" applyFont="1" applyFill="1" applyBorder="1" applyAlignment="1">
      <alignment horizontal="center"/>
    </xf>
    <xf numFmtId="0" fontId="32" fillId="2" borderId="27" xfId="0" applyFont="1" applyFill="1" applyBorder="1" applyAlignment="1">
      <alignment horizontal="left" vertical="center"/>
    </xf>
    <xf numFmtId="0" fontId="33" fillId="2" borderId="1" xfId="0" applyFont="1" applyFill="1" applyBorder="1" applyAlignment="1">
      <alignment horizontal="left" vertical="center"/>
    </xf>
    <xf numFmtId="0" fontId="24" fillId="2" borderId="3" xfId="0" applyFont="1" applyFill="1" applyBorder="1" applyAlignment="1">
      <alignment horizontal="left"/>
    </xf>
    <xf numFmtId="0" fontId="24" fillId="2" borderId="6" xfId="0" applyFont="1" applyFill="1" applyBorder="1"/>
    <xf numFmtId="0" fontId="24" fillId="2" borderId="2" xfId="0" applyFont="1" applyFill="1" applyBorder="1"/>
    <xf numFmtId="0" fontId="24" fillId="2" borderId="2" xfId="0" applyFont="1" applyFill="1" applyBorder="1" applyAlignment="1">
      <alignment horizontal="left"/>
    </xf>
    <xf numFmtId="0" fontId="24" fillId="2" borderId="8" xfId="0" applyFont="1" applyFill="1" applyBorder="1"/>
    <xf numFmtId="0" fontId="28" fillId="2" borderId="1" xfId="0" applyFont="1" applyFill="1" applyBorder="1"/>
    <xf numFmtId="0" fontId="28" fillId="2" borderId="2" xfId="0" applyFont="1" applyFill="1" applyBorder="1"/>
    <xf numFmtId="0" fontId="28" fillId="2" borderId="8" xfId="0" applyFont="1" applyFill="1" applyBorder="1"/>
    <xf numFmtId="0" fontId="24" fillId="2" borderId="7" xfId="0" applyFont="1" applyFill="1" applyBorder="1"/>
    <xf numFmtId="0" fontId="28" fillId="2" borderId="12" xfId="0" applyFont="1" applyFill="1" applyBorder="1"/>
    <xf numFmtId="0" fontId="24" fillId="2" borderId="10" xfId="0" applyFont="1" applyFill="1" applyBorder="1" applyAlignment="1">
      <alignment horizontal="left"/>
    </xf>
    <xf numFmtId="0" fontId="24" fillId="2" borderId="12" xfId="0" applyFont="1" applyFill="1" applyBorder="1" applyAlignment="1">
      <alignment horizontal="left"/>
    </xf>
    <xf numFmtId="0" fontId="31" fillId="2" borderId="1" xfId="0" applyFont="1" applyFill="1" applyBorder="1"/>
    <xf numFmtId="0" fontId="34" fillId="2" borderId="1" xfId="0" applyFont="1" applyFill="1" applyBorder="1"/>
    <xf numFmtId="0" fontId="35" fillId="2" borderId="0" xfId="0" applyFont="1" applyFill="1"/>
    <xf numFmtId="0" fontId="36" fillId="2" borderId="1" xfId="2" applyFont="1" applyFill="1" applyAlignment="1">
      <alignment horizontal="left" vertical="center"/>
    </xf>
    <xf numFmtId="0" fontId="37" fillId="2" borderId="0" xfId="0" applyFont="1" applyFill="1"/>
    <xf numFmtId="0" fontId="36" fillId="2" borderId="0" xfId="0" applyFont="1" applyFill="1"/>
    <xf numFmtId="0" fontId="36" fillId="2" borderId="19" xfId="2" applyFont="1" applyFill="1" applyBorder="1" applyAlignment="1">
      <alignment horizontal="center" vertical="center" wrapText="1"/>
    </xf>
    <xf numFmtId="0" fontId="36" fillId="2" borderId="1" xfId="2" applyFont="1" applyFill="1" applyAlignment="1">
      <alignment horizontal="center" vertical="center"/>
    </xf>
    <xf numFmtId="0" fontId="39" fillId="2" borderId="1" xfId="2" applyFont="1" applyFill="1" applyAlignment="1">
      <alignment horizontal="center" vertical="center"/>
    </xf>
    <xf numFmtId="0" fontId="40" fillId="2" borderId="1" xfId="2" applyFont="1" applyFill="1" applyAlignment="1">
      <alignment horizontal="center" vertical="center" wrapText="1"/>
    </xf>
    <xf numFmtId="0" fontId="10" fillId="2" borderId="4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21" xfId="0" applyFont="1" applyFill="1" applyBorder="1" applyAlignment="1">
      <alignment horizontal="left" vertical="center" wrapText="1"/>
    </xf>
    <xf numFmtId="0" fontId="42" fillId="2" borderId="30" xfId="0" applyFont="1" applyFill="1" applyBorder="1"/>
    <xf numFmtId="0" fontId="43" fillId="2" borderId="30" xfId="0" quotePrefix="1" applyFont="1" applyFill="1" applyBorder="1" applyAlignment="1">
      <alignment vertical="center" wrapText="1"/>
    </xf>
    <xf numFmtId="0" fontId="43" fillId="2" borderId="68" xfId="0" quotePrefix="1" applyFont="1" applyFill="1" applyBorder="1" applyAlignment="1">
      <alignment vertical="center" wrapText="1"/>
    </xf>
    <xf numFmtId="0" fontId="41" fillId="2" borderId="67" xfId="0" applyFont="1" applyFill="1" applyBorder="1" applyAlignment="1">
      <alignment vertical="center"/>
    </xf>
    <xf numFmtId="0" fontId="41" fillId="2" borderId="31" xfId="0" applyFont="1" applyFill="1" applyBorder="1" applyAlignment="1">
      <alignment vertical="center" wrapText="1"/>
    </xf>
    <xf numFmtId="0" fontId="43" fillId="2" borderId="31" xfId="0" quotePrefix="1" applyFont="1" applyFill="1" applyBorder="1" applyAlignment="1">
      <alignment horizontal="left" vertical="top" wrapText="1"/>
    </xf>
    <xf numFmtId="0" fontId="43" fillId="2" borderId="71" xfId="0" applyFont="1" applyFill="1" applyBorder="1" applyAlignment="1">
      <alignment horizontal="left" vertical="center" wrapText="1"/>
    </xf>
    <xf numFmtId="0" fontId="43" fillId="2" borderId="12" xfId="0" quotePrefix="1" applyFont="1" applyFill="1" applyBorder="1" applyAlignment="1">
      <alignment horizontal="left" vertical="top" wrapText="1"/>
    </xf>
    <xf numFmtId="0" fontId="43" fillId="2" borderId="12" xfId="0" applyFont="1" applyFill="1" applyBorder="1" applyAlignment="1">
      <alignment horizontal="center" vertical="center" wrapText="1"/>
    </xf>
    <xf numFmtId="0" fontId="43" fillId="2" borderId="38" xfId="0" applyFont="1" applyFill="1" applyBorder="1" applyAlignment="1">
      <alignment horizontal="center" vertical="center" wrapText="1"/>
    </xf>
    <xf numFmtId="0" fontId="43" fillId="2" borderId="12" xfId="0" applyFont="1" applyFill="1" applyBorder="1" applyAlignment="1">
      <alignment horizontal="left" vertical="center" wrapText="1"/>
    </xf>
    <xf numFmtId="0" fontId="42" fillId="2" borderId="39" xfId="0" applyFont="1" applyFill="1" applyBorder="1" applyAlignment="1">
      <alignment horizontal="center" vertical="center" wrapText="1"/>
    </xf>
    <xf numFmtId="0" fontId="42" fillId="2" borderId="12" xfId="0" applyFont="1" applyFill="1" applyBorder="1" applyAlignment="1">
      <alignment horizontal="left" vertical="center" wrapText="1"/>
    </xf>
    <xf numFmtId="0" fontId="42" fillId="2" borderId="17" xfId="0" applyFont="1" applyFill="1" applyBorder="1" applyAlignment="1">
      <alignment horizontal="left" vertical="center" wrapText="1"/>
    </xf>
    <xf numFmtId="0" fontId="43" fillId="2" borderId="50" xfId="0"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72" xfId="0" applyFont="1" applyFill="1" applyBorder="1" applyAlignment="1">
      <alignment horizontal="center" vertical="center" wrapText="1"/>
    </xf>
    <xf numFmtId="0" fontId="41" fillId="2" borderId="17" xfId="0" applyFont="1" applyFill="1" applyBorder="1" applyAlignment="1">
      <alignment horizontal="left" vertical="center" wrapText="1"/>
    </xf>
    <xf numFmtId="0" fontId="43" fillId="2" borderId="23" xfId="0" quotePrefix="1" applyFont="1" applyFill="1" applyBorder="1" applyAlignment="1">
      <alignment horizontal="center" vertical="center" wrapText="1"/>
    </xf>
    <xf numFmtId="17" fontId="43" fillId="2" borderId="50" xfId="0" quotePrefix="1" applyNumberFormat="1" applyFont="1" applyFill="1" applyBorder="1" applyAlignment="1">
      <alignment horizontal="center" vertical="center" wrapText="1"/>
    </xf>
    <xf numFmtId="17" fontId="43" fillId="2" borderId="23" xfId="0" quotePrefix="1" applyNumberFormat="1" applyFont="1" applyFill="1" applyBorder="1" applyAlignment="1">
      <alignment horizontal="center" vertical="center" wrapText="1"/>
    </xf>
    <xf numFmtId="17" fontId="43" fillId="2" borderId="72" xfId="0" quotePrefix="1" applyNumberFormat="1" applyFont="1" applyFill="1" applyBorder="1" applyAlignment="1">
      <alignment horizontal="center" vertical="center" wrapText="1"/>
    </xf>
    <xf numFmtId="0" fontId="43" fillId="2" borderId="72" xfId="0" quotePrefix="1" applyFont="1" applyFill="1" applyBorder="1" applyAlignment="1">
      <alignment horizontal="center" vertical="center" wrapText="1"/>
    </xf>
    <xf numFmtId="0" fontId="42" fillId="2" borderId="73" xfId="0" applyFont="1" applyFill="1" applyBorder="1" applyAlignment="1">
      <alignment horizontal="center" vertical="center" wrapText="1"/>
    </xf>
    <xf numFmtId="0" fontId="42" fillId="2" borderId="74" xfId="0" applyFont="1" applyFill="1" applyBorder="1" applyAlignment="1">
      <alignment horizontal="left" vertical="center" wrapText="1"/>
    </xf>
    <xf numFmtId="0" fontId="42" fillId="2" borderId="75" xfId="0" applyFont="1" applyFill="1" applyBorder="1" applyAlignment="1">
      <alignment horizontal="left" vertical="center" wrapText="1"/>
    </xf>
    <xf numFmtId="0" fontId="43" fillId="2" borderId="76" xfId="0" applyFont="1" applyFill="1" applyBorder="1" applyAlignment="1">
      <alignment horizontal="center" vertical="center" wrapText="1"/>
    </xf>
    <xf numFmtId="0" fontId="43" fillId="2" borderId="77"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31" fillId="2" borderId="0" xfId="0" applyFont="1" applyFill="1" applyAlignment="1">
      <alignment vertical="center" wrapText="1"/>
    </xf>
    <xf numFmtId="0" fontId="28" fillId="2" borderId="5" xfId="0" applyFont="1" applyFill="1" applyBorder="1"/>
    <xf numFmtId="0" fontId="24" fillId="2" borderId="12" xfId="0" applyFont="1" applyFill="1" applyBorder="1" applyAlignment="1">
      <alignment horizontal="center"/>
    </xf>
    <xf numFmtId="0" fontId="24" fillId="2" borderId="17" xfId="0" applyFont="1" applyFill="1" applyBorder="1" applyAlignment="1">
      <alignment horizontal="center"/>
    </xf>
    <xf numFmtId="0" fontId="24" fillId="2" borderId="12" xfId="2" applyFont="1" applyFill="1" applyBorder="1" applyAlignment="1">
      <alignment horizontal="left" vertical="center" wrapText="1"/>
    </xf>
    <xf numFmtId="0" fontId="24" fillId="2" borderId="12" xfId="0" applyFont="1" applyFill="1" applyBorder="1" applyAlignment="1">
      <alignment horizontal="center" vertical="center" wrapText="1"/>
    </xf>
    <xf numFmtId="0" fontId="24" fillId="2" borderId="12" xfId="0" applyFont="1" applyFill="1" applyBorder="1" applyAlignment="1">
      <alignment horizontal="left" vertical="center" wrapText="1"/>
    </xf>
    <xf numFmtId="0" fontId="24" fillId="2" borderId="12" xfId="0" applyFont="1" applyFill="1" applyBorder="1" applyAlignment="1">
      <alignment horizontal="center" vertical="center"/>
    </xf>
    <xf numFmtId="164" fontId="24" fillId="2" borderId="12" xfId="0" quotePrefix="1" applyNumberFormat="1" applyFont="1" applyFill="1" applyBorder="1" applyAlignment="1">
      <alignment horizontal="center" vertical="center"/>
    </xf>
    <xf numFmtId="0" fontId="48" fillId="0" borderId="12" xfId="0" applyFont="1" applyBorder="1" applyAlignment="1">
      <alignment horizontal="left" wrapText="1"/>
    </xf>
    <xf numFmtId="0" fontId="27" fillId="2" borderId="24" xfId="0" applyFont="1" applyFill="1" applyBorder="1"/>
    <xf numFmtId="0" fontId="24" fillId="0" borderId="12" xfId="0" applyFont="1" applyBorder="1" applyAlignment="1">
      <alignment horizontal="center" vertical="center" wrapText="1"/>
    </xf>
    <xf numFmtId="44" fontId="24" fillId="2" borderId="12" xfId="3" applyFont="1" applyFill="1" applyBorder="1" applyAlignment="1">
      <alignment horizontal="center" vertical="center" wrapText="1"/>
    </xf>
    <xf numFmtId="0" fontId="24" fillId="0" borderId="12" xfId="2" applyFont="1" applyBorder="1" applyAlignment="1">
      <alignment horizontal="left" vertical="center" wrapText="1"/>
    </xf>
    <xf numFmtId="0" fontId="24" fillId="0" borderId="12" xfId="0" applyFont="1" applyBorder="1" applyAlignment="1">
      <alignment horizontal="center" vertical="center"/>
    </xf>
    <xf numFmtId="0" fontId="49" fillId="0" borderId="12" xfId="2" applyFont="1" applyBorder="1" applyAlignment="1">
      <alignment horizontal="center" vertical="center" wrapText="1"/>
    </xf>
    <xf numFmtId="44" fontId="34" fillId="0" borderId="12" xfId="3" applyFont="1" applyBorder="1" applyAlignment="1">
      <alignment horizontal="right" vertical="center" wrapText="1"/>
    </xf>
    <xf numFmtId="0" fontId="34" fillId="0" borderId="12" xfId="2" applyFont="1" applyBorder="1" applyAlignment="1">
      <alignment horizontal="left" vertical="center" wrapText="1"/>
    </xf>
    <xf numFmtId="44" fontId="34" fillId="0" borderId="12" xfId="3" applyFont="1" applyBorder="1" applyAlignment="1">
      <alignment vertical="center" wrapText="1"/>
    </xf>
    <xf numFmtId="44" fontId="34" fillId="0" borderId="12" xfId="3" applyFont="1" applyBorder="1" applyAlignment="1">
      <alignment horizontal="center" vertical="center" wrapText="1"/>
    </xf>
    <xf numFmtId="0" fontId="24" fillId="3" borderId="12" xfId="0" applyFont="1" applyFill="1" applyBorder="1" applyAlignment="1">
      <alignment horizontal="center"/>
    </xf>
    <xf numFmtId="0" fontId="24" fillId="3" borderId="17" xfId="0" applyFont="1" applyFill="1" applyBorder="1" applyAlignment="1">
      <alignment horizontal="center"/>
    </xf>
    <xf numFmtId="0" fontId="24" fillId="2" borderId="12" xfId="0" applyFont="1" applyFill="1" applyBorder="1" applyAlignment="1">
      <alignment vertical="center" wrapText="1"/>
    </xf>
    <xf numFmtId="0" fontId="24" fillId="2" borderId="12" xfId="2" applyFont="1" applyFill="1" applyBorder="1" applyAlignment="1">
      <alignment vertical="center" wrapText="1"/>
    </xf>
    <xf numFmtId="0" fontId="24" fillId="3" borderId="30" xfId="0" applyFont="1" applyFill="1" applyBorder="1" applyAlignment="1">
      <alignment horizontal="center"/>
    </xf>
    <xf numFmtId="0" fontId="24" fillId="3" borderId="18" xfId="0" applyFont="1" applyFill="1" applyBorder="1" applyAlignment="1">
      <alignment horizontal="center"/>
    </xf>
    <xf numFmtId="0" fontId="26" fillId="4" borderId="12" xfId="0" applyFont="1" applyFill="1" applyBorder="1" applyAlignment="1">
      <alignment vertical="center"/>
    </xf>
    <xf numFmtId="0" fontId="32" fillId="2" borderId="1" xfId="0" applyFont="1" applyFill="1" applyBorder="1" applyAlignment="1">
      <alignment horizontal="left" vertical="center"/>
    </xf>
    <xf numFmtId="0" fontId="24" fillId="2" borderId="6" xfId="0" applyFont="1" applyFill="1" applyBorder="1" applyAlignment="1">
      <alignment vertical="center"/>
    </xf>
    <xf numFmtId="0" fontId="36" fillId="2" borderId="1" xfId="2" applyFont="1" applyFill="1" applyAlignment="1">
      <alignment vertical="center" wrapText="1"/>
    </xf>
    <xf numFmtId="0" fontId="35" fillId="2" borderId="0" xfId="0" applyFont="1" applyFill="1" applyAlignment="1">
      <alignment horizontal="center"/>
    </xf>
    <xf numFmtId="0" fontId="36" fillId="2" borderId="1" xfId="2" applyFont="1" applyFill="1" applyAlignment="1">
      <alignment vertical="center"/>
    </xf>
    <xf numFmtId="0" fontId="39" fillId="2" borderId="1" xfId="2" applyFont="1" applyFill="1" applyAlignment="1">
      <alignment vertical="center"/>
    </xf>
    <xf numFmtId="0" fontId="40" fillId="2" borderId="1" xfId="2" applyFont="1" applyFill="1" applyAlignment="1">
      <alignment vertical="center" wrapText="1"/>
    </xf>
    <xf numFmtId="0" fontId="40" fillId="2" borderId="1" xfId="2" applyFont="1" applyFill="1" applyAlignment="1">
      <alignment horizontal="left" vertical="center" wrapText="1"/>
    </xf>
    <xf numFmtId="0" fontId="37" fillId="2" borderId="0" xfId="0" applyFont="1" applyFill="1" applyAlignment="1">
      <alignment horizontal="center"/>
    </xf>
    <xf numFmtId="0" fontId="38" fillId="2" borderId="1" xfId="2" applyFont="1" applyFill="1" applyAlignment="1">
      <alignment horizontal="center"/>
    </xf>
    <xf numFmtId="0" fontId="50" fillId="2" borderId="22" xfId="2" applyFont="1" applyFill="1" applyBorder="1" applyAlignment="1">
      <alignment horizontal="center"/>
    </xf>
    <xf numFmtId="0" fontId="52" fillId="2" borderId="1" xfId="0" applyFont="1" applyFill="1" applyBorder="1" applyAlignment="1">
      <alignment horizontal="left"/>
    </xf>
    <xf numFmtId="0" fontId="24" fillId="0" borderId="12" xfId="0" applyFont="1" applyBorder="1" applyAlignment="1">
      <alignment horizontal="left" vertical="center" wrapText="1"/>
    </xf>
    <xf numFmtId="0" fontId="34" fillId="2" borderId="12" xfId="2" applyFont="1" applyFill="1" applyBorder="1" applyAlignment="1">
      <alignment horizontal="left" vertical="center" wrapText="1"/>
    </xf>
    <xf numFmtId="0" fontId="26" fillId="4" borderId="12" xfId="0" applyFont="1" applyFill="1" applyBorder="1" applyAlignment="1">
      <alignment horizontal="left" vertical="center"/>
    </xf>
    <xf numFmtId="0" fontId="24" fillId="2" borderId="2" xfId="0" applyFont="1" applyFill="1" applyBorder="1" applyAlignment="1">
      <alignment horizontal="center" vertical="center" wrapText="1"/>
    </xf>
    <xf numFmtId="44" fontId="34" fillId="2" borderId="12" xfId="3" applyFont="1" applyFill="1" applyBorder="1" applyAlignment="1">
      <alignment horizontal="right" vertical="center" wrapText="1"/>
    </xf>
    <xf numFmtId="44" fontId="34" fillId="2" borderId="12" xfId="3" applyFont="1" applyFill="1" applyBorder="1" applyAlignment="1">
      <alignment horizontal="center" vertical="center" wrapText="1"/>
    </xf>
    <xf numFmtId="0" fontId="26" fillId="4" borderId="24" xfId="0" applyFont="1" applyFill="1" applyBorder="1" applyAlignment="1">
      <alignment vertical="center" wrapText="1"/>
    </xf>
    <xf numFmtId="4" fontId="27" fillId="2" borderId="1" xfId="0" applyNumberFormat="1" applyFont="1" applyFill="1" applyBorder="1"/>
    <xf numFmtId="44" fontId="28" fillId="2" borderId="0" xfId="0" applyNumberFormat="1" applyFont="1" applyFill="1"/>
    <xf numFmtId="0" fontId="24" fillId="4" borderId="12" xfId="0" applyFont="1" applyFill="1" applyBorder="1" applyAlignment="1">
      <alignment horizontal="left" vertical="center" wrapText="1"/>
    </xf>
    <xf numFmtId="0" fontId="24" fillId="4" borderId="12" xfId="0" applyFont="1" applyFill="1" applyBorder="1" applyAlignment="1">
      <alignment horizontal="center" vertical="center" wrapText="1"/>
    </xf>
    <xf numFmtId="0" fontId="24" fillId="4" borderId="12" xfId="0" applyFont="1" applyFill="1" applyBorder="1" applyAlignment="1">
      <alignment horizontal="center" vertical="center"/>
    </xf>
    <xf numFmtId="164" fontId="24" fillId="4" borderId="12" xfId="0" quotePrefix="1" applyNumberFormat="1" applyFont="1" applyFill="1" applyBorder="1" applyAlignment="1">
      <alignment horizontal="center" vertical="center"/>
    </xf>
    <xf numFmtId="44" fontId="24" fillId="4" borderId="12" xfId="3" applyFont="1" applyFill="1" applyBorder="1" applyAlignment="1">
      <alignment horizontal="center" vertical="center" wrapText="1"/>
    </xf>
    <xf numFmtId="0" fontId="48" fillId="4" borderId="12" xfId="0" applyFont="1" applyFill="1" applyBorder="1" applyAlignment="1">
      <alignment horizontal="left" wrapText="1"/>
    </xf>
    <xf numFmtId="0" fontId="26" fillId="4" borderId="12" xfId="0" applyFont="1" applyFill="1" applyBorder="1" applyAlignment="1">
      <alignment horizontal="left" vertical="center" wrapText="1"/>
    </xf>
    <xf numFmtId="4" fontId="28" fillId="2" borderId="0" xfId="0" applyNumberFormat="1" applyFont="1" applyFill="1"/>
    <xf numFmtId="164" fontId="24" fillId="2" borderId="1" xfId="0" quotePrefix="1" applyNumberFormat="1" applyFont="1" applyFill="1" applyBorder="1" applyAlignment="1">
      <alignment horizontal="center" vertical="center"/>
    </xf>
    <xf numFmtId="0" fontId="48" fillId="0" borderId="1" xfId="0" applyFont="1" applyBorder="1" applyAlignment="1">
      <alignment horizontal="left" wrapText="1"/>
    </xf>
    <xf numFmtId="0" fontId="24" fillId="0" borderId="1" xfId="2" applyFont="1" applyAlignment="1">
      <alignment horizontal="left" vertical="center" wrapText="1"/>
    </xf>
    <xf numFmtId="0" fontId="24" fillId="0" borderId="1" xfId="0" applyFont="1" applyBorder="1" applyAlignment="1">
      <alignment horizontal="center" vertical="center" wrapText="1"/>
    </xf>
    <xf numFmtId="0" fontId="34" fillId="0" borderId="1" xfId="2" applyFont="1" applyAlignment="1">
      <alignment horizontal="left" vertical="center" wrapText="1"/>
    </xf>
    <xf numFmtId="0" fontId="24" fillId="0" borderId="1" xfId="0" applyFont="1" applyBorder="1" applyAlignment="1">
      <alignment horizontal="center" vertical="center"/>
    </xf>
    <xf numFmtId="44" fontId="28" fillId="3" borderId="1" xfId="0" applyNumberFormat="1" applyFont="1" applyFill="1" applyBorder="1"/>
    <xf numFmtId="44" fontId="25" fillId="3" borderId="1" xfId="3" applyFont="1" applyFill="1" applyBorder="1" applyAlignment="1">
      <alignment horizontal="center" vertical="center" wrapText="1"/>
    </xf>
    <xf numFmtId="0" fontId="24" fillId="2" borderId="4" xfId="0" applyFont="1" applyFill="1" applyBorder="1" applyAlignment="1">
      <alignment vertical="center"/>
    </xf>
    <xf numFmtId="0" fontId="24" fillId="2" borderId="3" xfId="0" applyFont="1" applyFill="1" applyBorder="1" applyAlignment="1">
      <alignment horizontal="center" vertical="center" wrapText="1"/>
    </xf>
    <xf numFmtId="0" fontId="24" fillId="2" borderId="31" xfId="0" applyFont="1" applyFill="1" applyBorder="1" applyAlignment="1">
      <alignment vertical="center" wrapText="1"/>
    </xf>
    <xf numFmtId="0" fontId="24" fillId="2" borderId="31" xfId="0" applyFont="1" applyFill="1" applyBorder="1" applyAlignment="1">
      <alignment horizontal="center" vertical="center" wrapText="1"/>
    </xf>
    <xf numFmtId="0" fontId="24" fillId="2" borderId="31" xfId="0" applyFont="1" applyFill="1" applyBorder="1" applyAlignment="1">
      <alignment horizontal="center" vertical="center"/>
    </xf>
    <xf numFmtId="164" fontId="24" fillId="2" borderId="31" xfId="0" quotePrefix="1" applyNumberFormat="1" applyFont="1" applyFill="1" applyBorder="1" applyAlignment="1">
      <alignment horizontal="center" vertical="center"/>
    </xf>
    <xf numFmtId="44" fontId="24" fillId="2" borderId="31" xfId="3" applyFont="1" applyFill="1" applyBorder="1" applyAlignment="1">
      <alignment horizontal="center" vertical="center" wrapText="1"/>
    </xf>
    <xf numFmtId="0" fontId="26" fillId="2" borderId="12" xfId="0" applyFont="1" applyFill="1" applyBorder="1" applyAlignment="1">
      <alignment horizontal="left"/>
    </xf>
    <xf numFmtId="0" fontId="24" fillId="2" borderId="12" xfId="0" applyFont="1" applyFill="1" applyBorder="1" applyAlignment="1">
      <alignment horizontal="left" wrapText="1"/>
    </xf>
    <xf numFmtId="44" fontId="24" fillId="2" borderId="12" xfId="3" applyFont="1" applyFill="1" applyBorder="1" applyAlignment="1">
      <alignment horizontal="right"/>
    </xf>
    <xf numFmtId="44" fontId="0" fillId="0" borderId="0" xfId="0" applyNumberFormat="1"/>
    <xf numFmtId="44" fontId="31" fillId="2" borderId="0" xfId="0" applyNumberFormat="1" applyFont="1" applyFill="1" applyAlignment="1">
      <alignment vertical="center" wrapText="1"/>
    </xf>
    <xf numFmtId="44" fontId="31" fillId="3" borderId="0" xfId="0" applyNumberFormat="1" applyFont="1" applyFill="1" applyAlignment="1">
      <alignment vertical="center" wrapText="1"/>
    </xf>
    <xf numFmtId="0" fontId="1" fillId="0" borderId="0" xfId="0" applyFont="1"/>
    <xf numFmtId="44" fontId="0" fillId="3" borderId="0" xfId="0" applyNumberFormat="1" applyFill="1"/>
    <xf numFmtId="44" fontId="0" fillId="5" borderId="0" xfId="0" applyNumberFormat="1" applyFill="1"/>
    <xf numFmtId="0" fontId="1" fillId="5" borderId="0" xfId="0" applyFont="1" applyFill="1"/>
    <xf numFmtId="9" fontId="1" fillId="5" borderId="0" xfId="0" applyNumberFormat="1" applyFont="1" applyFill="1"/>
    <xf numFmtId="0" fontId="0" fillId="5" borderId="0" xfId="0" applyFill="1"/>
    <xf numFmtId="0" fontId="25" fillId="2" borderId="16"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14" fillId="2" borderId="1"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5" fillId="2" borderId="1" xfId="0" applyFont="1" applyFill="1" applyBorder="1" applyAlignment="1">
      <alignment horizontal="center"/>
    </xf>
    <xf numFmtId="0" fontId="25" fillId="2" borderId="15" xfId="0" applyFont="1" applyFill="1" applyBorder="1" applyAlignment="1">
      <alignment horizontal="center" vertical="center" wrapText="1"/>
    </xf>
    <xf numFmtId="0" fontId="25" fillId="2" borderId="42"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43" xfId="0" applyFont="1" applyFill="1" applyBorder="1" applyAlignment="1">
      <alignment horizontal="center" vertical="center"/>
    </xf>
    <xf numFmtId="0" fontId="26" fillId="2" borderId="44" xfId="0" applyFont="1" applyFill="1" applyBorder="1" applyAlignment="1">
      <alignment horizontal="center"/>
    </xf>
    <xf numFmtId="0" fontId="26" fillId="2" borderId="42" xfId="0" applyFont="1" applyFill="1" applyBorder="1" applyAlignment="1">
      <alignment horizontal="center"/>
    </xf>
    <xf numFmtId="0" fontId="26" fillId="2" borderId="54" xfId="0" applyFont="1" applyFill="1" applyBorder="1" applyAlignment="1">
      <alignment horizontal="center"/>
    </xf>
    <xf numFmtId="0" fontId="26" fillId="2" borderId="55" xfId="0" applyFont="1" applyFill="1" applyBorder="1" applyAlignment="1">
      <alignment horizontal="center"/>
    </xf>
    <xf numFmtId="0" fontId="25" fillId="2" borderId="48"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6" fillId="2" borderId="45"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5" fillId="2" borderId="61" xfId="0" applyFont="1" applyFill="1" applyBorder="1" applyAlignment="1">
      <alignment horizontal="center" vertical="center" wrapText="1"/>
    </xf>
    <xf numFmtId="0" fontId="25" fillId="2" borderId="17" xfId="0" applyFont="1" applyFill="1" applyBorder="1" applyAlignment="1">
      <alignment horizontal="center"/>
    </xf>
    <xf numFmtId="0" fontId="25" fillId="2" borderId="33" xfId="0" applyFont="1" applyFill="1" applyBorder="1" applyAlignment="1">
      <alignment horizontal="center"/>
    </xf>
    <xf numFmtId="0" fontId="26" fillId="2" borderId="26"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9" fillId="2" borderId="36"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4" borderId="12" xfId="0" applyFont="1" applyFill="1" applyBorder="1" applyAlignment="1">
      <alignment vertical="center"/>
    </xf>
    <xf numFmtId="0" fontId="31" fillId="2" borderId="0" xfId="0" applyFont="1" applyFill="1" applyAlignment="1">
      <alignment vertical="center" wrapText="1"/>
    </xf>
    <xf numFmtId="4" fontId="31" fillId="2" borderId="1" xfId="0" applyNumberFormat="1" applyFont="1" applyFill="1" applyBorder="1" applyAlignment="1" applyProtection="1">
      <alignment horizontal="right" vertical="center"/>
      <protection locked="0"/>
    </xf>
    <xf numFmtId="0" fontId="31" fillId="2" borderId="1" xfId="0" applyFont="1" applyFill="1" applyBorder="1" applyAlignment="1">
      <alignment horizontal="right" vertical="center"/>
    </xf>
    <xf numFmtId="0" fontId="26" fillId="4" borderId="17" xfId="0" applyFont="1" applyFill="1" applyBorder="1" applyAlignment="1">
      <alignment horizontal="left" vertical="center" wrapText="1"/>
    </xf>
    <xf numFmtId="0" fontId="26" fillId="4" borderId="33" xfId="0" applyFont="1" applyFill="1" applyBorder="1" applyAlignment="1">
      <alignment horizontal="left" vertical="center" wrapText="1"/>
    </xf>
    <xf numFmtId="0" fontId="40" fillId="2" borderId="1" xfId="2" applyFont="1" applyFill="1" applyAlignment="1">
      <alignment horizontal="center" vertical="center" wrapText="1"/>
    </xf>
    <xf numFmtId="0" fontId="40" fillId="2" borderId="1" xfId="2" applyFont="1" applyFill="1" applyAlignment="1">
      <alignment horizontal="left" vertical="center" wrapText="1"/>
    </xf>
    <xf numFmtId="0" fontId="50" fillId="2" borderId="1" xfId="2" applyFont="1" applyFill="1" applyAlignment="1">
      <alignment horizontal="left"/>
    </xf>
    <xf numFmtId="0" fontId="50" fillId="2" borderId="22" xfId="2" applyFont="1" applyFill="1" applyBorder="1" applyAlignment="1">
      <alignment horizontal="center"/>
    </xf>
    <xf numFmtId="0" fontId="36" fillId="2" borderId="1" xfId="2" applyFont="1" applyFill="1" applyAlignment="1">
      <alignment horizontal="left" vertical="center" wrapText="1"/>
    </xf>
    <xf numFmtId="0" fontId="36" fillId="2" borderId="19" xfId="2" applyFont="1" applyFill="1" applyBorder="1" applyAlignment="1">
      <alignment horizontal="center" vertical="center" wrapText="1"/>
    </xf>
    <xf numFmtId="0" fontId="36" fillId="2" borderId="1" xfId="2" applyFont="1" applyFill="1" applyAlignment="1">
      <alignment horizontal="center" vertical="center"/>
    </xf>
    <xf numFmtId="0" fontId="39" fillId="2" borderId="1" xfId="2" applyFont="1" applyFill="1" applyAlignment="1">
      <alignment horizontal="center" vertical="center"/>
    </xf>
    <xf numFmtId="0" fontId="26" fillId="2" borderId="58" xfId="0" applyFont="1" applyFill="1" applyBorder="1" applyAlignment="1">
      <alignment horizontal="left" vertical="center"/>
    </xf>
    <xf numFmtId="0" fontId="26" fillId="2" borderId="9" xfId="0" applyFont="1" applyFill="1" applyBorder="1" applyAlignment="1">
      <alignment horizontal="left" vertical="center"/>
    </xf>
    <xf numFmtId="0" fontId="26" fillId="2" borderId="59" xfId="0" applyFont="1" applyFill="1" applyBorder="1" applyAlignment="1">
      <alignment horizontal="left" vertical="center"/>
    </xf>
    <xf numFmtId="0" fontId="26" fillId="2" borderId="80" xfId="0" applyFont="1" applyFill="1" applyBorder="1" applyAlignment="1">
      <alignment horizontal="left"/>
    </xf>
    <xf numFmtId="0" fontId="26" fillId="2" borderId="19" xfId="0" applyFont="1" applyFill="1" applyBorder="1" applyAlignment="1">
      <alignment horizontal="left"/>
    </xf>
    <xf numFmtId="0" fontId="26" fillId="2" borderId="81" xfId="0" applyFont="1" applyFill="1" applyBorder="1" applyAlignment="1">
      <alignment horizontal="left"/>
    </xf>
    <xf numFmtId="0" fontId="26" fillId="2" borderId="12" xfId="0" applyFont="1" applyFill="1" applyBorder="1" applyAlignment="1">
      <alignment horizontal="left" vertical="center"/>
    </xf>
    <xf numFmtId="0" fontId="26" fillId="2" borderId="56" xfId="0" applyFont="1" applyFill="1" applyBorder="1" applyAlignment="1">
      <alignment horizontal="left" vertical="center"/>
    </xf>
    <xf numFmtId="0" fontId="26" fillId="2" borderId="11" xfId="0" applyFont="1" applyFill="1" applyBorder="1" applyAlignment="1">
      <alignment horizontal="left" vertical="center"/>
    </xf>
    <xf numFmtId="0" fontId="26" fillId="2" borderId="57" xfId="0" applyFont="1" applyFill="1" applyBorder="1" applyAlignment="1">
      <alignment horizontal="left" vertical="center"/>
    </xf>
    <xf numFmtId="0" fontId="11" fillId="2" borderId="17"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42" fillId="2" borderId="30" xfId="0" applyFont="1" applyFill="1" applyBorder="1" applyAlignment="1">
      <alignment horizontal="left" vertical="center" wrapText="1"/>
    </xf>
    <xf numFmtId="0" fontId="42" fillId="2" borderId="31" xfId="0" applyFont="1" applyFill="1" applyBorder="1" applyAlignment="1">
      <alignment horizontal="left" vertical="center" wrapText="1"/>
    </xf>
    <xf numFmtId="0" fontId="10" fillId="2" borderId="6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45" fillId="2" borderId="2"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3" fillId="2" borderId="38" xfId="0" applyFont="1" applyFill="1" applyBorder="1" applyAlignment="1">
      <alignment horizontal="center" vertical="center" wrapText="1"/>
    </xf>
    <xf numFmtId="0" fontId="45" fillId="2" borderId="28" xfId="0" applyFont="1" applyFill="1" applyBorder="1" applyAlignment="1">
      <alignment horizontal="center" vertical="center" wrapText="1"/>
    </xf>
    <xf numFmtId="0" fontId="10" fillId="2" borderId="62"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6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42" fillId="2" borderId="69" xfId="0" applyFont="1" applyFill="1" applyBorder="1" applyAlignment="1">
      <alignment horizontal="center" vertical="center" wrapText="1"/>
    </xf>
    <xf numFmtId="0" fontId="42" fillId="2" borderId="70" xfId="0" applyFont="1" applyFill="1" applyBorder="1" applyAlignment="1">
      <alignment horizontal="center" vertical="center" wrapText="1"/>
    </xf>
    <xf numFmtId="0" fontId="42" fillId="2" borderId="67" xfId="0" applyFont="1" applyFill="1" applyBorder="1" applyAlignment="1">
      <alignment horizontal="center" vertical="center" wrapText="1"/>
    </xf>
    <xf numFmtId="0" fontId="41" fillId="2" borderId="69" xfId="0" applyFont="1" applyFill="1" applyBorder="1" applyAlignment="1">
      <alignment horizontal="center" vertical="center"/>
    </xf>
    <xf numFmtId="0" fontId="41" fillId="2" borderId="70" xfId="0" applyFont="1" applyFill="1" applyBorder="1" applyAlignment="1">
      <alignment horizontal="center" vertical="center"/>
    </xf>
    <xf numFmtId="0" fontId="41" fillId="2" borderId="30" xfId="0" applyFont="1" applyFill="1" applyBorder="1" applyAlignment="1">
      <alignment horizontal="left" vertical="center" wrapText="1"/>
    </xf>
    <xf numFmtId="0" fontId="41" fillId="2" borderId="52" xfId="0" applyFont="1" applyFill="1" applyBorder="1" applyAlignment="1">
      <alignment horizontal="left" vertical="center" wrapText="1"/>
    </xf>
    <xf numFmtId="0" fontId="41" fillId="2" borderId="31" xfId="0" applyFont="1" applyFill="1" applyBorder="1" applyAlignment="1">
      <alignment horizontal="left" vertical="center" wrapText="1"/>
    </xf>
    <xf numFmtId="0" fontId="42" fillId="2" borderId="30" xfId="0" applyFont="1" applyFill="1" applyBorder="1" applyAlignment="1">
      <alignment horizontal="center" vertical="center" wrapText="1"/>
    </xf>
    <xf numFmtId="0" fontId="42" fillId="2" borderId="52" xfId="0" applyFont="1" applyFill="1" applyBorder="1" applyAlignment="1">
      <alignment horizontal="center" vertical="center" wrapText="1"/>
    </xf>
    <xf numFmtId="0" fontId="42" fillId="2" borderId="31" xfId="0" applyFont="1" applyFill="1" applyBorder="1" applyAlignment="1">
      <alignment horizontal="center" vertical="center" wrapText="1"/>
    </xf>
    <xf numFmtId="0" fontId="42" fillId="2" borderId="52" xfId="0" applyFont="1" applyFill="1" applyBorder="1" applyAlignment="1">
      <alignment horizontal="left" vertical="center" wrapText="1"/>
    </xf>
    <xf numFmtId="0" fontId="41" fillId="2" borderId="30" xfId="0" applyFont="1" applyFill="1" applyBorder="1" applyAlignment="1">
      <alignment horizontal="center" vertical="center" wrapText="1"/>
    </xf>
    <xf numFmtId="0" fontId="41" fillId="2" borderId="52" xfId="0" applyFont="1" applyFill="1" applyBorder="1" applyAlignment="1">
      <alignment horizontal="center" vertical="center" wrapText="1"/>
    </xf>
    <xf numFmtId="0" fontId="44" fillId="2" borderId="18" xfId="0" applyFont="1" applyFill="1" applyBorder="1" applyAlignment="1">
      <alignment horizontal="left" vertical="center" wrapText="1"/>
    </xf>
    <xf numFmtId="0" fontId="44" fillId="2" borderId="20" xfId="0" applyFont="1" applyFill="1" applyBorder="1" applyAlignment="1">
      <alignment horizontal="left" vertical="center" wrapText="1"/>
    </xf>
    <xf numFmtId="0" fontId="44" fillId="2" borderId="21" xfId="0" applyFont="1" applyFill="1" applyBorder="1" applyAlignment="1">
      <alignment horizontal="left" vertical="center" wrapText="1"/>
    </xf>
    <xf numFmtId="0" fontId="20" fillId="2" borderId="78" xfId="0" applyFont="1" applyFill="1" applyBorder="1" applyAlignment="1">
      <alignment horizontal="left" vertical="center" wrapText="1"/>
    </xf>
    <xf numFmtId="0" fontId="21" fillId="2" borderId="79"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18" fillId="2" borderId="39" xfId="0" quotePrefix="1" applyFont="1" applyFill="1" applyBorder="1" applyAlignment="1">
      <alignment horizontal="left" vertical="top" wrapText="1"/>
    </xf>
    <xf numFmtId="0" fontId="18" fillId="2" borderId="73" xfId="0" quotePrefix="1" applyFont="1" applyFill="1" applyBorder="1" applyAlignment="1">
      <alignment horizontal="left" vertical="top" wrapText="1"/>
    </xf>
    <xf numFmtId="0" fontId="18" fillId="2" borderId="12" xfId="0" quotePrefix="1" applyFont="1" applyFill="1" applyBorder="1" applyAlignment="1">
      <alignment horizontal="left" vertical="top" wrapText="1"/>
    </xf>
    <xf numFmtId="0" fontId="18" fillId="2" borderId="74" xfId="0" quotePrefix="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29" xfId="0" applyFont="1" applyFill="1" applyBorder="1" applyAlignment="1">
      <alignment horizontal="left" vertical="top" wrapText="1"/>
    </xf>
  </cellXfs>
  <cellStyles count="4">
    <cellStyle name="Currency" xfId="3" builtinId="4"/>
    <cellStyle name="Normal" xfId="0" builtinId="0"/>
    <cellStyle name="Normal 2" xfId="1" xr:uid="{58D8FC22-47B6-4A12-B840-F8A189E0402A}"/>
    <cellStyle name="Normal 4" xfId="2" xr:uid="{3DBA7DCD-FCAF-47B5-8EC1-FDE26E28011E}"/>
  </cellStyles>
  <dxfs count="0"/>
  <tableStyles count="0" defaultTableStyle="TableStyleMedium2" defaultPivotStyle="PivotStyleLight16"/>
  <colors>
    <mruColors>
      <color rgb="FFDBE5F9"/>
      <color rgb="FFC2D3F4"/>
      <color rgb="FFC0E6F5"/>
      <color rgb="FFBBD0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66B060D8-D488-40F9-A709-0E46A41D7CE7}"/>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BC39389F-E6EE-44F0-9DB2-E7C6E4BBDF96}"/>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E1186165-451E-4E94-8391-E593564E4634}"/>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1677419</xdr:colOff>
      <xdr:row>3</xdr:row>
      <xdr:rowOff>61099</xdr:rowOff>
    </xdr:from>
    <xdr:to>
      <xdr:col>8</xdr:col>
      <xdr:colOff>229992</xdr:colOff>
      <xdr:row>3</xdr:row>
      <xdr:rowOff>408481</xdr:rowOff>
    </xdr:to>
    <xdr:sp macro="" textlink="">
      <xdr:nvSpPr>
        <xdr:cNvPr id="2" name="Rectangle 2">
          <a:extLst>
            <a:ext uri="{FF2B5EF4-FFF2-40B4-BE49-F238E27FC236}">
              <a16:creationId xmlns:a16="http://schemas.microsoft.com/office/drawing/2014/main" id="{921D220F-899D-4205-BBA1-3ED891BC7D91}"/>
            </a:ext>
            <a:ext uri="{147F2762-F138-4A5C-976F-8EAC2B608ADB}">
              <a16:predDERef xmlns:a16="http://schemas.microsoft.com/office/drawing/2014/main" pred="{C1F5A919-0975-4095-A90A-EE63EC8E88C2}"/>
            </a:ext>
          </a:extLst>
        </xdr:cNvPr>
        <xdr:cNvSpPr/>
      </xdr:nvSpPr>
      <xdr:spPr>
        <a:xfrm>
          <a:off x="11218294" y="1331099"/>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8</xdr:col>
      <xdr:colOff>1473200</xdr:colOff>
      <xdr:row>3</xdr:row>
      <xdr:rowOff>31031</xdr:rowOff>
    </xdr:from>
    <xdr:to>
      <xdr:col>8</xdr:col>
      <xdr:colOff>1899023</xdr:colOff>
      <xdr:row>3</xdr:row>
      <xdr:rowOff>378413</xdr:rowOff>
    </xdr:to>
    <xdr:sp macro="" textlink="">
      <xdr:nvSpPr>
        <xdr:cNvPr id="3" name="Rectangle 3">
          <a:extLst>
            <a:ext uri="{FF2B5EF4-FFF2-40B4-BE49-F238E27FC236}">
              <a16:creationId xmlns:a16="http://schemas.microsoft.com/office/drawing/2014/main" id="{90601A27-BCBC-4BEE-ABC8-B763D8D9A642}"/>
            </a:ext>
            <a:ext uri="{147F2762-F138-4A5C-976F-8EAC2B608ADB}">
              <a16:predDERef xmlns:a16="http://schemas.microsoft.com/office/drawing/2014/main" pred="{3FFC379F-3965-49AE-8A31-7E3AE3A52130}"/>
            </a:ext>
          </a:extLst>
        </xdr:cNvPr>
        <xdr:cNvSpPr/>
      </xdr:nvSpPr>
      <xdr:spPr>
        <a:xfrm>
          <a:off x="12887325" y="1301031"/>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1131660</xdr:colOff>
      <xdr:row>3</xdr:row>
      <xdr:rowOff>70304</xdr:rowOff>
    </xdr:from>
    <xdr:to>
      <xdr:col>6</xdr:col>
      <xdr:colOff>1557483</xdr:colOff>
      <xdr:row>4</xdr:row>
      <xdr:rowOff>4936</xdr:rowOff>
    </xdr:to>
    <xdr:sp macro="" textlink="">
      <xdr:nvSpPr>
        <xdr:cNvPr id="4" name="Rectangle 2">
          <a:extLst>
            <a:ext uri="{FF2B5EF4-FFF2-40B4-BE49-F238E27FC236}">
              <a16:creationId xmlns:a16="http://schemas.microsoft.com/office/drawing/2014/main" id="{74443AAE-7444-48A3-90CE-F372AC3E6B6F}"/>
            </a:ext>
            <a:ext uri="{147F2762-F138-4A5C-976F-8EAC2B608ADB}">
              <a16:predDERef xmlns:a16="http://schemas.microsoft.com/office/drawing/2014/main" pred="{C1F5A919-0975-4095-A90A-EE63EC8E88C2}"/>
            </a:ext>
          </a:extLst>
        </xdr:cNvPr>
        <xdr:cNvSpPr/>
      </xdr:nvSpPr>
      <xdr:spPr>
        <a:xfrm>
          <a:off x="8799285" y="1340304"/>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6" name="Rectangle 2">
          <a:extLst>
            <a:ext uri="{FF2B5EF4-FFF2-40B4-BE49-F238E27FC236}">
              <a16:creationId xmlns:a16="http://schemas.microsoft.com/office/drawing/2014/main" id="{3FFC379F-3965-49AE-8A31-7E3AE3A52130}"/>
            </a:ext>
            <a:ext uri="{147F2762-F138-4A5C-976F-8EAC2B608ADB}">
              <a16:predDERef xmlns:a16="http://schemas.microsoft.com/office/drawing/2014/main" pred="{C1F5A919-0975-4095-A90A-EE63EC8E88C2}"/>
            </a:ext>
          </a:extLst>
        </xdr:cNvPr>
        <xdr:cNvSpPr/>
      </xdr:nvSpPr>
      <xdr:spPr>
        <a:xfrm>
          <a:off x="11041401" y="1297081"/>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7" name="Rectangle 3">
          <a:extLst>
            <a:ext uri="{FF2B5EF4-FFF2-40B4-BE49-F238E27FC236}">
              <a16:creationId xmlns:a16="http://schemas.microsoft.com/office/drawing/2014/main" id="{6A292DA0-C41A-4443-9B8C-6586D485D206}"/>
            </a:ext>
            <a:ext uri="{147F2762-F138-4A5C-976F-8EAC2B608ADB}">
              <a16:predDERef xmlns:a16="http://schemas.microsoft.com/office/drawing/2014/main" pred="{3FFC379F-3965-49AE-8A31-7E3AE3A52130}"/>
            </a:ext>
          </a:extLst>
        </xdr:cNvPr>
        <xdr:cNvSpPr/>
      </xdr:nvSpPr>
      <xdr:spPr>
        <a:xfrm>
          <a:off x="12798879" y="1298763"/>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2" name="Rectangle 2">
          <a:extLst>
            <a:ext uri="{FF2B5EF4-FFF2-40B4-BE49-F238E27FC236}">
              <a16:creationId xmlns:a16="http://schemas.microsoft.com/office/drawing/2014/main" id="{284D0F48-41BE-47EE-B307-BC36EF923900}"/>
            </a:ext>
            <a:ext uri="{147F2762-F138-4A5C-976F-8EAC2B608ADB}">
              <a16:predDERef xmlns:a16="http://schemas.microsoft.com/office/drawing/2014/main" pred="{C1F5A919-0975-4095-A90A-EE63EC8E88C2}"/>
            </a:ext>
          </a:extLst>
        </xdr:cNvPr>
        <xdr:cNvSpPr/>
      </xdr:nvSpPr>
      <xdr:spPr>
        <a:xfrm>
          <a:off x="8613321" y="1306286"/>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BCE6C166-3DF2-4238-AD01-572894B5AE51}"/>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8B8176FA-D354-4AA6-A028-51CDFF862A4B}"/>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449D0B70-9763-41F3-B51C-AD2A87D8558F}"/>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1B8791A0-AEF0-432A-AB6F-6FCE11517A17}"/>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990C159E-FBA8-43E9-A6F7-B7915B882AC9}"/>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D55F2FDF-C164-4AE3-9CD5-4293332962DC}"/>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0EBB5C56-5143-4EA2-9150-3E8DFBE6F7F1}"/>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E0179F25-FB39-41B3-8C85-A4967EDE7C24}"/>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5325CA87-F509-4987-B335-58C6DDB2394A}"/>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FA957E19-C989-4631-9E57-06C2118555FC}"/>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72B1BC43-DC63-4A82-B1A8-F6246D8E5800}"/>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758D02C1-4E48-4D5E-9D7B-737BC688DAC1}"/>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1C38672D-2BB5-4783-A9E0-A237B9EA6C4B}"/>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BAC1409C-4C3A-441F-B0DF-46D955C2588B}"/>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8BC759BD-AA18-4635-B005-020BD86E7DC4}"/>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C446A9A4-E32E-47E4-A5D2-CA70617ECDAE}"/>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595FA81B-4769-4AE4-9CCE-8D75FFB9EC35}"/>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5C622AFB-2911-4619-9FB0-3D3A5FCF536B}"/>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7B02381B-F0A6-4FEC-BB86-2E5C0DB0A568}"/>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6D5DAF5A-91B2-44C9-9030-8E99D11BC010}"/>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8CBD1F8A-40C8-4C16-B63B-BB36EDEADE42}"/>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169294</xdr:colOff>
      <xdr:row>3</xdr:row>
      <xdr:rowOff>45224</xdr:rowOff>
    </xdr:from>
    <xdr:to>
      <xdr:col>8</xdr:col>
      <xdr:colOff>595117</xdr:colOff>
      <xdr:row>3</xdr:row>
      <xdr:rowOff>392606</xdr:rowOff>
    </xdr:to>
    <xdr:sp macro="" textlink="">
      <xdr:nvSpPr>
        <xdr:cNvPr id="2" name="Rectangle 2">
          <a:extLst>
            <a:ext uri="{FF2B5EF4-FFF2-40B4-BE49-F238E27FC236}">
              <a16:creationId xmlns:a16="http://schemas.microsoft.com/office/drawing/2014/main" id="{36C6DA4D-FD8D-4544-8CA5-4CBB27774EF6}"/>
            </a:ext>
            <a:ext uri="{147F2762-F138-4A5C-976F-8EAC2B608ADB}">
              <a16:predDERef xmlns:a16="http://schemas.microsoft.com/office/drawing/2014/main" pred="{C1F5A919-0975-4095-A90A-EE63EC8E88C2}"/>
            </a:ext>
          </a:extLst>
        </xdr:cNvPr>
        <xdr:cNvSpPr/>
      </xdr:nvSpPr>
      <xdr:spPr>
        <a:xfrm>
          <a:off x="11567544" y="1308874"/>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9</xdr:col>
      <xdr:colOff>76200</xdr:colOff>
      <xdr:row>3</xdr:row>
      <xdr:rowOff>46906</xdr:rowOff>
    </xdr:from>
    <xdr:to>
      <xdr:col>9</xdr:col>
      <xdr:colOff>502023</xdr:colOff>
      <xdr:row>3</xdr:row>
      <xdr:rowOff>394288</xdr:rowOff>
    </xdr:to>
    <xdr:sp macro="" textlink="">
      <xdr:nvSpPr>
        <xdr:cNvPr id="3" name="Rectangle 3">
          <a:extLst>
            <a:ext uri="{FF2B5EF4-FFF2-40B4-BE49-F238E27FC236}">
              <a16:creationId xmlns:a16="http://schemas.microsoft.com/office/drawing/2014/main" id="{E35F8842-9397-47F3-8EE1-E2ACA4BF2342}"/>
            </a:ext>
            <a:ext uri="{147F2762-F138-4A5C-976F-8EAC2B608ADB}">
              <a16:predDERef xmlns:a16="http://schemas.microsoft.com/office/drawing/2014/main" pred="{3FFC379F-3965-49AE-8A31-7E3AE3A52130}"/>
            </a:ext>
          </a:extLst>
        </xdr:cNvPr>
        <xdr:cNvSpPr/>
      </xdr:nvSpPr>
      <xdr:spPr>
        <a:xfrm>
          <a:off x="13411200" y="1310556"/>
          <a:ext cx="425823" cy="3473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twoCellAnchor>
    <xdr:from>
      <xdr:col>6</xdr:col>
      <xdr:colOff>1306285</xdr:colOff>
      <xdr:row>3</xdr:row>
      <xdr:rowOff>54429</xdr:rowOff>
    </xdr:from>
    <xdr:to>
      <xdr:col>6</xdr:col>
      <xdr:colOff>1732108</xdr:colOff>
      <xdr:row>3</xdr:row>
      <xdr:rowOff>401811</xdr:rowOff>
    </xdr:to>
    <xdr:sp macro="" textlink="">
      <xdr:nvSpPr>
        <xdr:cNvPr id="4" name="Rectangle 2">
          <a:extLst>
            <a:ext uri="{FF2B5EF4-FFF2-40B4-BE49-F238E27FC236}">
              <a16:creationId xmlns:a16="http://schemas.microsoft.com/office/drawing/2014/main" id="{89ECFF47-FC1F-4A57-A37E-96021263F9E3}"/>
            </a:ext>
            <a:ext uri="{147F2762-F138-4A5C-976F-8EAC2B608ADB}">
              <a16:predDERef xmlns:a16="http://schemas.microsoft.com/office/drawing/2014/main" pred="{C1F5A919-0975-4095-A90A-EE63EC8E88C2}"/>
            </a:ext>
          </a:extLst>
        </xdr:cNvPr>
        <xdr:cNvSpPr/>
      </xdr:nvSpPr>
      <xdr:spPr>
        <a:xfrm>
          <a:off x="8970735" y="1318079"/>
          <a:ext cx="425823" cy="347382"/>
        </a:xfrm>
        <a:prstGeom prst="rect">
          <a:avLst/>
        </a:prstGeom>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PH"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ppbgov.sharepoint.com/Users/USER/AppData/Local/Microsoft/Windows/INetCache/Content.Outlook/W59WWU46/20.05.2020%20Revised%20PPMP%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MP"/>
      <sheetName val="Comments and Suggestions"/>
      <sheetName val="Data Validation"/>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4550-10D9-42DE-B6B7-F82DA785BC73}">
  <sheetPr>
    <tabColor rgb="FF92D050"/>
    <pageSetUpPr fitToPage="1"/>
  </sheetPr>
  <dimension ref="A2:Q27"/>
  <sheetViews>
    <sheetView showGridLines="0" view="pageBreakPreview" topLeftCell="C8" zoomScale="40" zoomScaleNormal="85" zoomScaleSheetLayoutView="40" workbookViewId="0">
      <selection activeCell="N12" sqref="N12"/>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6.55" customHeight="1">
      <c r="A11" s="47"/>
      <c r="B11" s="48"/>
      <c r="C11" s="224" t="s">
        <v>271</v>
      </c>
      <c r="D11" s="225"/>
      <c r="E11" s="225"/>
      <c r="F11" s="225"/>
      <c r="G11" s="225"/>
      <c r="H11" s="150"/>
      <c r="I11" s="131"/>
      <c r="J11" s="131"/>
      <c r="K11" s="131"/>
      <c r="L11" s="131"/>
      <c r="M11" s="131"/>
      <c r="N11" s="131"/>
      <c r="O11" s="131"/>
      <c r="P11" s="40"/>
      <c r="Q11" s="221"/>
    </row>
    <row r="12" spans="1:17" s="58" customFormat="1" ht="182.55" customHeight="1">
      <c r="A12" s="107"/>
      <c r="B12" s="108"/>
      <c r="C12" s="109" t="s">
        <v>188</v>
      </c>
      <c r="D12" s="110" t="s">
        <v>182</v>
      </c>
      <c r="E12" s="145" t="s">
        <v>189</v>
      </c>
      <c r="F12" s="111"/>
      <c r="G12" s="110" t="s">
        <v>190</v>
      </c>
      <c r="H12" s="112" t="s">
        <v>123</v>
      </c>
      <c r="I12" s="112" t="s">
        <v>123</v>
      </c>
      <c r="J12" s="113" t="s">
        <v>185</v>
      </c>
      <c r="K12" s="113" t="s">
        <v>186</v>
      </c>
      <c r="L12" s="110" t="s">
        <v>141</v>
      </c>
      <c r="M12" s="148">
        <v>500000</v>
      </c>
      <c r="N12" s="116" t="s">
        <v>190</v>
      </c>
      <c r="O12" s="114"/>
      <c r="P12" s="115"/>
      <c r="Q12" s="221"/>
    </row>
    <row r="13" spans="1:17" s="42" customFormat="1" ht="21">
      <c r="C13" s="40" t="s">
        <v>40</v>
      </c>
      <c r="D13" s="61"/>
      <c r="E13" s="40"/>
      <c r="F13" s="40"/>
      <c r="G13" s="40"/>
      <c r="H13" s="40"/>
      <c r="I13" s="40"/>
      <c r="J13" s="40"/>
      <c r="K13" s="62"/>
      <c r="L13" s="54"/>
      <c r="M13" s="54"/>
      <c r="N13" s="54"/>
      <c r="O13" s="54"/>
    </row>
    <row r="14" spans="1:17" s="42" customFormat="1" ht="21"/>
    <row r="15" spans="1:17" s="42" customFormat="1" ht="19.5" customHeight="1">
      <c r="C15" s="41"/>
      <c r="D15" s="41"/>
      <c r="E15" s="41"/>
      <c r="F15" s="41"/>
      <c r="G15" s="41"/>
      <c r="H15" s="41"/>
      <c r="I15" s="41"/>
      <c r="J15" s="222" t="s">
        <v>0</v>
      </c>
      <c r="K15" s="222"/>
      <c r="L15" s="222"/>
      <c r="M15" s="151">
        <v>5823763</v>
      </c>
      <c r="N15" s="41"/>
    </row>
    <row r="16" spans="1:17" s="42" customFormat="1" ht="19.5" customHeight="1">
      <c r="C16" s="41"/>
      <c r="D16" s="41"/>
      <c r="E16" s="41"/>
      <c r="F16" s="41"/>
      <c r="G16" s="41"/>
      <c r="H16" s="41"/>
      <c r="I16" s="41"/>
      <c r="J16" s="223" t="s">
        <v>68</v>
      </c>
      <c r="K16" s="223"/>
      <c r="L16" s="223"/>
      <c r="M16" s="151">
        <v>215244.36</v>
      </c>
      <c r="N16" s="41"/>
    </row>
    <row r="17" spans="3:15" s="42" customFormat="1" ht="19.5" customHeight="1">
      <c r="C17" s="41"/>
      <c r="D17" s="41"/>
      <c r="E17" s="41"/>
      <c r="F17" s="41"/>
      <c r="G17" s="41"/>
      <c r="H17" s="41"/>
      <c r="I17" s="41"/>
      <c r="J17" s="41"/>
      <c r="K17" s="222" t="s">
        <v>41</v>
      </c>
      <c r="L17" s="222"/>
      <c r="M17" s="151">
        <f>M16+M15</f>
        <v>6039007.3600000003</v>
      </c>
      <c r="N17" s="41"/>
    </row>
    <row r="18" spans="3:15">
      <c r="C18" s="2"/>
      <c r="D18" s="2"/>
      <c r="E18" s="2"/>
      <c r="F18" s="2"/>
      <c r="G18" s="2"/>
      <c r="H18" s="2"/>
      <c r="I18" s="2"/>
      <c r="J18" s="2"/>
      <c r="K18" s="2"/>
      <c r="L18" s="2"/>
      <c r="M18" s="2"/>
      <c r="N18" s="2"/>
    </row>
    <row r="19" spans="3:15">
      <c r="C19" s="4"/>
      <c r="D19" s="4"/>
      <c r="E19" s="4"/>
      <c r="F19" s="4"/>
      <c r="G19" s="4"/>
      <c r="H19" s="4"/>
      <c r="I19" s="4"/>
      <c r="J19" s="4"/>
      <c r="K19" s="4"/>
      <c r="L19" s="2"/>
      <c r="M19" s="2"/>
      <c r="N19" s="2"/>
    </row>
    <row r="20" spans="3:15" s="63" customFormat="1" ht="19.8">
      <c r="C20" s="64" t="s">
        <v>19</v>
      </c>
      <c r="E20" s="65"/>
      <c r="F20" s="65" t="s">
        <v>20</v>
      </c>
      <c r="G20" s="64" t="s">
        <v>258</v>
      </c>
      <c r="J20" s="136" t="s">
        <v>20</v>
      </c>
      <c r="K20" s="136"/>
      <c r="M20" s="64"/>
      <c r="N20" s="66" t="s">
        <v>21</v>
      </c>
    </row>
    <row r="21" spans="3:15" s="63" customFormat="1" ht="19.8">
      <c r="C21" s="64"/>
      <c r="E21" s="65"/>
      <c r="F21" s="65"/>
      <c r="G21" s="64"/>
      <c r="J21" s="136" t="s">
        <v>69</v>
      </c>
      <c r="K21" s="136"/>
      <c r="M21" s="64"/>
      <c r="N21" s="66"/>
    </row>
    <row r="22" spans="3:15" s="63" customFormat="1" ht="69.75" customHeight="1">
      <c r="C22" s="142" t="s">
        <v>259</v>
      </c>
      <c r="D22" s="135"/>
      <c r="E22" s="140"/>
      <c r="F22" s="140"/>
      <c r="G22" s="228" t="s">
        <v>270</v>
      </c>
      <c r="H22" s="228"/>
      <c r="I22" s="135"/>
      <c r="J22" s="229" t="s">
        <v>262</v>
      </c>
      <c r="K22" s="229"/>
      <c r="L22" s="135"/>
      <c r="M22" s="141"/>
      <c r="N22" s="143" t="s">
        <v>261</v>
      </c>
      <c r="O22" s="135"/>
    </row>
    <row r="23" spans="3:15" s="63" customFormat="1" ht="28.5" customHeight="1">
      <c r="C23" s="67" t="s">
        <v>42</v>
      </c>
      <c r="E23" s="65"/>
      <c r="F23" s="65"/>
      <c r="G23" s="230" t="s">
        <v>269</v>
      </c>
      <c r="H23" s="230"/>
      <c r="J23" s="231" t="s">
        <v>42</v>
      </c>
      <c r="K23" s="231"/>
      <c r="M23" s="134"/>
      <c r="N23" s="230" t="s">
        <v>42</v>
      </c>
      <c r="O23" s="230"/>
    </row>
    <row r="24" spans="3:15" s="63" customFormat="1" ht="19.8">
      <c r="C24" s="68" t="s">
        <v>43</v>
      </c>
      <c r="E24" s="65"/>
      <c r="F24" s="65"/>
      <c r="G24" s="68" t="s">
        <v>268</v>
      </c>
      <c r="J24" s="232" t="s">
        <v>43</v>
      </c>
      <c r="K24" s="232"/>
      <c r="M24" s="136"/>
      <c r="N24" s="136" t="s">
        <v>257</v>
      </c>
    </row>
    <row r="25" spans="3:15" s="63" customFormat="1" ht="27" customHeight="1">
      <c r="C25" s="69" t="s">
        <v>260</v>
      </c>
      <c r="E25" s="65"/>
      <c r="F25" s="66" t="s">
        <v>22</v>
      </c>
      <c r="G25" s="233" t="s">
        <v>23</v>
      </c>
      <c r="H25" s="233"/>
      <c r="J25" s="233" t="s">
        <v>24</v>
      </c>
      <c r="K25" s="233"/>
      <c r="M25" s="137"/>
      <c r="N25" s="137" t="s">
        <v>70</v>
      </c>
    </row>
    <row r="26" spans="3:15" s="63" customFormat="1" ht="19.8">
      <c r="C26" s="68"/>
      <c r="E26" s="65"/>
      <c r="F26" s="65" t="s">
        <v>24</v>
      </c>
      <c r="G26" s="68"/>
      <c r="J26" s="232"/>
      <c r="K26" s="232"/>
      <c r="M26" s="232"/>
      <c r="N26" s="232"/>
    </row>
    <row r="27" spans="3:15" s="63" customFormat="1" ht="28.5" customHeight="1">
      <c r="C27" s="70" t="s">
        <v>44</v>
      </c>
      <c r="D27" s="66"/>
      <c r="E27" s="66"/>
      <c r="F27" s="66"/>
      <c r="G27" s="139" t="s">
        <v>44</v>
      </c>
      <c r="J27" s="226" t="s">
        <v>44</v>
      </c>
      <c r="K27" s="226"/>
      <c r="M27" s="138"/>
      <c r="N27" s="227" t="s">
        <v>44</v>
      </c>
      <c r="O27" s="227"/>
    </row>
  </sheetData>
  <mergeCells count="40">
    <mergeCell ref="J27:K27"/>
    <mergeCell ref="N27:O27"/>
    <mergeCell ref="K17:L17"/>
    <mergeCell ref="G22:H22"/>
    <mergeCell ref="J22:K22"/>
    <mergeCell ref="G23:H23"/>
    <mergeCell ref="J23:K23"/>
    <mergeCell ref="N23:O23"/>
    <mergeCell ref="J24:K24"/>
    <mergeCell ref="G25:H25"/>
    <mergeCell ref="J25:K25"/>
    <mergeCell ref="J26:K26"/>
    <mergeCell ref="M26:N26"/>
    <mergeCell ref="M7:M8"/>
    <mergeCell ref="C10:O10"/>
    <mergeCell ref="Q10:Q12"/>
    <mergeCell ref="J15:L15"/>
    <mergeCell ref="J16:L16"/>
    <mergeCell ref="C11:G11"/>
    <mergeCell ref="A9:B9"/>
    <mergeCell ref="A7:A8"/>
    <mergeCell ref="B7:B8"/>
    <mergeCell ref="C7:C8"/>
    <mergeCell ref="D7:D8"/>
    <mergeCell ref="E7:E8"/>
    <mergeCell ref="F7:F8"/>
    <mergeCell ref="C2:O2"/>
    <mergeCell ref="C3:O3"/>
    <mergeCell ref="C4:O4"/>
    <mergeCell ref="C6:I6"/>
    <mergeCell ref="J6:K6"/>
    <mergeCell ref="L6:M6"/>
    <mergeCell ref="N6:N8"/>
    <mergeCell ref="O6:O8"/>
    <mergeCell ref="G7:G8"/>
    <mergeCell ref="H7:H8"/>
    <mergeCell ref="I7:I8"/>
    <mergeCell ref="J7:J8"/>
    <mergeCell ref="K7:K8"/>
    <mergeCell ref="L7:L8"/>
  </mergeCells>
  <dataValidations count="1">
    <dataValidation type="list" errorStyle="information" allowBlank="1" showInputMessage="1" showErrorMessage="1" error="Choose from the drop down menu the applicable mode of procurement.  PEs cannot deviate from the options given here in." sqref="G32:H970" xr:uid="{B42D748E-9526-4C4C-97FB-6A5D237A1BE9}">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9C7E-8429-40B9-8C55-C1F6496F83BF}">
  <sheetPr>
    <tabColor rgb="FF92D050"/>
    <pageSetUpPr fitToPage="1"/>
  </sheetPr>
  <dimension ref="A2:Q27"/>
  <sheetViews>
    <sheetView showGridLines="0" view="pageBreakPreview" topLeftCell="C6" zoomScale="40" zoomScaleNormal="85" zoomScaleSheetLayoutView="40" workbookViewId="0">
      <selection activeCell="D19" sqref="D19"/>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54" customFormat="1" ht="23.55" customHeight="1">
      <c r="A11" s="107"/>
      <c r="B11" s="108"/>
      <c r="C11" s="159" t="s">
        <v>274</v>
      </c>
      <c r="D11" s="154"/>
      <c r="E11" s="153"/>
      <c r="F11" s="154"/>
      <c r="G11" s="154"/>
      <c r="H11" s="155"/>
      <c r="I11" s="155"/>
      <c r="J11" s="156"/>
      <c r="K11" s="156"/>
      <c r="L11" s="154"/>
      <c r="M11" s="157"/>
      <c r="N11" s="154"/>
      <c r="O11" s="158"/>
      <c r="P11" s="40"/>
      <c r="Q11" s="221"/>
    </row>
    <row r="12" spans="1:17" s="54" customFormat="1" ht="49.5" customHeight="1">
      <c r="A12" s="107"/>
      <c r="B12" s="108"/>
      <c r="C12" s="111" t="s">
        <v>264</v>
      </c>
      <c r="D12" s="110" t="s">
        <v>182</v>
      </c>
      <c r="E12" s="111" t="s">
        <v>264</v>
      </c>
      <c r="F12" s="110"/>
      <c r="G12" s="110" t="s">
        <v>195</v>
      </c>
      <c r="H12" s="112" t="s">
        <v>123</v>
      </c>
      <c r="I12" s="112" t="s">
        <v>123</v>
      </c>
      <c r="J12" s="113" t="s">
        <v>185</v>
      </c>
      <c r="K12" s="113" t="s">
        <v>186</v>
      </c>
      <c r="L12" s="110" t="s">
        <v>141</v>
      </c>
      <c r="M12" s="117">
        <v>300000</v>
      </c>
      <c r="N12" s="110" t="s">
        <v>17</v>
      </c>
      <c r="O12" s="114"/>
      <c r="P12" s="40"/>
      <c r="Q12" s="221"/>
    </row>
    <row r="13" spans="1:17" s="42" customFormat="1" ht="21">
      <c r="C13" s="40" t="s">
        <v>40</v>
      </c>
      <c r="D13" s="61"/>
      <c r="E13" s="40"/>
      <c r="F13" s="40"/>
      <c r="G13" s="40"/>
      <c r="H13" s="40"/>
      <c r="I13" s="40"/>
      <c r="J13" s="40"/>
      <c r="K13" s="62"/>
      <c r="L13" s="54"/>
      <c r="M13" s="54"/>
      <c r="N13" s="54"/>
      <c r="O13" s="54"/>
    </row>
    <row r="14" spans="1:17" s="42" customFormat="1" ht="21"/>
    <row r="15" spans="1:17" s="42" customFormat="1" ht="19.5" customHeight="1">
      <c r="C15" s="41"/>
      <c r="D15" s="41"/>
      <c r="E15" s="41"/>
      <c r="F15" s="41"/>
      <c r="G15" s="41"/>
      <c r="H15" s="41"/>
      <c r="I15" s="41"/>
      <c r="J15" s="222" t="s">
        <v>0</v>
      </c>
      <c r="K15" s="222"/>
      <c r="L15" s="222"/>
      <c r="M15" s="151">
        <v>5823763</v>
      </c>
      <c r="N15" s="41"/>
    </row>
    <row r="16" spans="1:17" s="42" customFormat="1" ht="19.5" customHeight="1">
      <c r="C16" s="41"/>
      <c r="D16" s="41"/>
      <c r="E16" s="41"/>
      <c r="F16" s="41"/>
      <c r="G16" s="41"/>
      <c r="H16" s="41"/>
      <c r="I16" s="41"/>
      <c r="J16" s="223" t="s">
        <v>68</v>
      </c>
      <c r="K16" s="223"/>
      <c r="L16" s="223"/>
      <c r="M16" s="151">
        <v>215244.36</v>
      </c>
      <c r="N16" s="41"/>
    </row>
    <row r="17" spans="3:15" s="42" customFormat="1" ht="19.5" customHeight="1">
      <c r="C17" s="41"/>
      <c r="D17" s="41"/>
      <c r="E17" s="41"/>
      <c r="F17" s="41"/>
      <c r="G17" s="41"/>
      <c r="H17" s="41"/>
      <c r="I17" s="41"/>
      <c r="J17" s="41"/>
      <c r="K17" s="222" t="s">
        <v>41</v>
      </c>
      <c r="L17" s="222"/>
      <c r="M17" s="151">
        <f>M16+M15</f>
        <v>6039007.3600000003</v>
      </c>
      <c r="N17" s="41"/>
    </row>
    <row r="18" spans="3:15">
      <c r="C18" s="2"/>
      <c r="D18" s="2"/>
      <c r="E18" s="2"/>
      <c r="F18" s="2"/>
      <c r="G18" s="2"/>
      <c r="H18" s="2"/>
      <c r="I18" s="2"/>
      <c r="J18" s="2"/>
      <c r="K18" s="2"/>
      <c r="L18" s="2"/>
      <c r="M18" s="2"/>
      <c r="N18" s="2"/>
    </row>
    <row r="19" spans="3:15">
      <c r="C19" s="4"/>
      <c r="D19" s="4"/>
      <c r="E19" s="4"/>
      <c r="F19" s="4"/>
      <c r="G19" s="4"/>
      <c r="H19" s="4"/>
      <c r="I19" s="4"/>
      <c r="J19" s="4"/>
      <c r="K19" s="4"/>
      <c r="L19" s="2"/>
      <c r="M19" s="2"/>
      <c r="N19" s="2"/>
    </row>
    <row r="20" spans="3:15" s="63" customFormat="1" ht="19.8">
      <c r="C20" s="64" t="s">
        <v>19</v>
      </c>
      <c r="E20" s="65"/>
      <c r="F20" s="65" t="s">
        <v>20</v>
      </c>
      <c r="G20" s="64" t="s">
        <v>258</v>
      </c>
      <c r="J20" s="136" t="s">
        <v>20</v>
      </c>
      <c r="K20" s="136"/>
      <c r="M20" s="64"/>
      <c r="N20" s="66" t="s">
        <v>21</v>
      </c>
    </row>
    <row r="21" spans="3:15" s="63" customFormat="1" ht="19.8">
      <c r="C21" s="64"/>
      <c r="E21" s="65"/>
      <c r="F21" s="65"/>
      <c r="G21" s="64"/>
      <c r="J21" s="136" t="s">
        <v>69</v>
      </c>
      <c r="K21" s="136"/>
      <c r="M21" s="64"/>
      <c r="N21" s="66"/>
    </row>
    <row r="22" spans="3:15" s="63" customFormat="1" ht="69.75" customHeight="1">
      <c r="C22" s="142" t="s">
        <v>259</v>
      </c>
      <c r="D22" s="135"/>
      <c r="E22" s="140"/>
      <c r="F22" s="140"/>
      <c r="G22" s="228" t="s">
        <v>270</v>
      </c>
      <c r="H22" s="228"/>
      <c r="I22" s="135"/>
      <c r="J22" s="229" t="s">
        <v>262</v>
      </c>
      <c r="K22" s="229"/>
      <c r="L22" s="135"/>
      <c r="M22" s="141"/>
      <c r="N22" s="143" t="s">
        <v>261</v>
      </c>
      <c r="O22" s="135"/>
    </row>
    <row r="23" spans="3:15" s="63" customFormat="1" ht="28.5" customHeight="1">
      <c r="C23" s="67" t="s">
        <v>42</v>
      </c>
      <c r="E23" s="65"/>
      <c r="F23" s="65"/>
      <c r="G23" s="230" t="s">
        <v>269</v>
      </c>
      <c r="H23" s="230"/>
      <c r="J23" s="231" t="s">
        <v>42</v>
      </c>
      <c r="K23" s="231"/>
      <c r="M23" s="134"/>
      <c r="N23" s="230" t="s">
        <v>42</v>
      </c>
      <c r="O23" s="230"/>
    </row>
    <row r="24" spans="3:15" s="63" customFormat="1" ht="19.8">
      <c r="C24" s="68" t="s">
        <v>43</v>
      </c>
      <c r="E24" s="65"/>
      <c r="F24" s="65"/>
      <c r="G24" s="68" t="s">
        <v>268</v>
      </c>
      <c r="J24" s="232" t="s">
        <v>43</v>
      </c>
      <c r="K24" s="232"/>
      <c r="M24" s="136"/>
      <c r="N24" s="136" t="s">
        <v>257</v>
      </c>
    </row>
    <row r="25" spans="3:15" s="63" customFormat="1" ht="27" customHeight="1">
      <c r="C25" s="69" t="s">
        <v>260</v>
      </c>
      <c r="E25" s="65"/>
      <c r="F25" s="66" t="s">
        <v>22</v>
      </c>
      <c r="G25" s="233" t="s">
        <v>23</v>
      </c>
      <c r="H25" s="233"/>
      <c r="J25" s="233" t="s">
        <v>24</v>
      </c>
      <c r="K25" s="233"/>
      <c r="M25" s="137"/>
      <c r="N25" s="137" t="s">
        <v>70</v>
      </c>
    </row>
    <row r="26" spans="3:15" s="63" customFormat="1" ht="19.8">
      <c r="C26" s="68"/>
      <c r="E26" s="65"/>
      <c r="F26" s="65" t="s">
        <v>24</v>
      </c>
      <c r="G26" s="68"/>
      <c r="J26" s="232"/>
      <c r="K26" s="232"/>
      <c r="M26" s="232"/>
      <c r="N26" s="232"/>
    </row>
    <row r="27" spans="3:15" s="63" customFormat="1" ht="28.5" customHeight="1">
      <c r="C27" s="70" t="s">
        <v>44</v>
      </c>
      <c r="D27" s="66"/>
      <c r="E27" s="66"/>
      <c r="F27" s="66"/>
      <c r="G27" s="139" t="s">
        <v>44</v>
      </c>
      <c r="J27" s="226" t="s">
        <v>44</v>
      </c>
      <c r="K27" s="226"/>
      <c r="M27" s="138"/>
      <c r="N27" s="227" t="s">
        <v>44</v>
      </c>
      <c r="O27" s="227"/>
    </row>
  </sheetData>
  <mergeCells count="39">
    <mergeCell ref="J27:K27"/>
    <mergeCell ref="N27:O27"/>
    <mergeCell ref="K17:L17"/>
    <mergeCell ref="G22:H22"/>
    <mergeCell ref="J22:K22"/>
    <mergeCell ref="G23:H23"/>
    <mergeCell ref="J23:K23"/>
    <mergeCell ref="N23:O23"/>
    <mergeCell ref="J24:K24"/>
    <mergeCell ref="G25:H25"/>
    <mergeCell ref="J25:K25"/>
    <mergeCell ref="J26:K26"/>
    <mergeCell ref="M26:N26"/>
    <mergeCell ref="C10:O10"/>
    <mergeCell ref="Q10:Q12"/>
    <mergeCell ref="J15:L15"/>
    <mergeCell ref="J16:L16"/>
    <mergeCell ref="I7:I8"/>
    <mergeCell ref="J7:J8"/>
    <mergeCell ref="K7:K8"/>
    <mergeCell ref="L7:L8"/>
    <mergeCell ref="M7:M8"/>
    <mergeCell ref="E7:E8"/>
    <mergeCell ref="F7:F8"/>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s>
  <dataValidations count="1">
    <dataValidation type="list" errorStyle="information" allowBlank="1" showInputMessage="1" showErrorMessage="1" error="Choose from the drop down menu the applicable mode of procurement.  PEs cannot deviate from the options given here in." sqref="G32:H970" xr:uid="{4AACB006-8AD5-40C7-9FDE-13E694F3BCD3}">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BFB2-5F62-4017-AD50-9A54CE2398DD}">
  <sheetPr>
    <tabColor rgb="FF92D050"/>
    <pageSetUpPr fitToPage="1"/>
  </sheetPr>
  <dimension ref="A2:Q80"/>
  <sheetViews>
    <sheetView showGridLines="0" view="pageBreakPreview" topLeftCell="C1" zoomScale="40" zoomScaleNormal="85" zoomScaleSheetLayoutView="40" workbookViewId="0">
      <selection activeCell="Q32" sqref="Q32"/>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43.332031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105"/>
    </row>
    <row r="11" spans="1:17" s="42" customFormat="1" ht="24.75" customHeight="1">
      <c r="A11" s="47"/>
      <c r="B11" s="48"/>
      <c r="C11" s="131" t="s">
        <v>180</v>
      </c>
      <c r="D11" s="131"/>
      <c r="E11" s="131"/>
      <c r="F11" s="131"/>
      <c r="G11" s="131"/>
      <c r="H11" s="131"/>
      <c r="I11" s="131"/>
      <c r="J11" s="131"/>
      <c r="K11" s="131"/>
      <c r="L11" s="131"/>
      <c r="M11" s="131"/>
      <c r="N11" s="131"/>
      <c r="O11" s="131"/>
      <c r="P11" s="40"/>
      <c r="Q11" s="105"/>
    </row>
    <row r="12" spans="1:17" s="58" customFormat="1" ht="43.5" customHeight="1">
      <c r="A12" s="107"/>
      <c r="B12" s="108"/>
      <c r="C12" s="109" t="s">
        <v>181</v>
      </c>
      <c r="D12" s="110" t="s">
        <v>182</v>
      </c>
      <c r="E12" s="145" t="s">
        <v>183</v>
      </c>
      <c r="F12" s="111"/>
      <c r="G12" s="110" t="s">
        <v>184</v>
      </c>
      <c r="H12" s="112" t="s">
        <v>123</v>
      </c>
      <c r="I12" s="112" t="s">
        <v>123</v>
      </c>
      <c r="J12" s="113" t="s">
        <v>185</v>
      </c>
      <c r="K12" s="113" t="s">
        <v>186</v>
      </c>
      <c r="L12" s="110" t="s">
        <v>141</v>
      </c>
      <c r="M12" s="148">
        <v>700000</v>
      </c>
      <c r="N12" s="110" t="s">
        <v>184</v>
      </c>
      <c r="O12" s="114"/>
      <c r="P12" s="115"/>
      <c r="Q12" s="181">
        <f>M13+M12</f>
        <v>1200000</v>
      </c>
    </row>
    <row r="13" spans="1:17" s="54" customFormat="1" ht="43.5" customHeight="1">
      <c r="A13" s="39"/>
      <c r="B13" s="39"/>
      <c r="C13" s="111" t="s">
        <v>263</v>
      </c>
      <c r="D13" s="110" t="s">
        <v>182</v>
      </c>
      <c r="E13" s="111" t="s">
        <v>263</v>
      </c>
      <c r="F13" s="110"/>
      <c r="G13" s="110" t="s">
        <v>191</v>
      </c>
      <c r="H13" s="112" t="s">
        <v>123</v>
      </c>
      <c r="I13" s="112" t="s">
        <v>123</v>
      </c>
      <c r="J13" s="113" t="s">
        <v>185</v>
      </c>
      <c r="K13" s="113" t="s">
        <v>186</v>
      </c>
      <c r="L13" s="110" t="s">
        <v>141</v>
      </c>
      <c r="M13" s="117">
        <v>500000</v>
      </c>
      <c r="N13" s="110" t="s">
        <v>191</v>
      </c>
      <c r="O13" s="114"/>
      <c r="P13" s="40"/>
      <c r="Q13" s="105"/>
    </row>
    <row r="14" spans="1:17" s="42" customFormat="1" ht="24.75" customHeight="1">
      <c r="A14" s="47"/>
      <c r="B14" s="48"/>
      <c r="C14" s="131" t="s">
        <v>277</v>
      </c>
      <c r="D14" s="131"/>
      <c r="E14" s="146"/>
      <c r="F14" s="131"/>
      <c r="G14" s="131"/>
      <c r="H14" s="131"/>
      <c r="I14" s="131"/>
      <c r="J14" s="131"/>
      <c r="K14" s="131"/>
      <c r="L14" s="131"/>
      <c r="M14" s="131"/>
      <c r="N14" s="131"/>
      <c r="O14" s="131"/>
      <c r="P14" s="40"/>
      <c r="Q14" s="105"/>
    </row>
    <row r="15" spans="1:17" s="58" customFormat="1" ht="182.55" customHeight="1">
      <c r="A15" s="107"/>
      <c r="B15" s="108"/>
      <c r="C15" s="109" t="s">
        <v>188</v>
      </c>
      <c r="D15" s="110" t="s">
        <v>182</v>
      </c>
      <c r="E15" s="145" t="s">
        <v>189</v>
      </c>
      <c r="F15" s="111"/>
      <c r="G15" s="110" t="s">
        <v>190</v>
      </c>
      <c r="H15" s="112" t="s">
        <v>123</v>
      </c>
      <c r="I15" s="112" t="s">
        <v>123</v>
      </c>
      <c r="J15" s="113" t="s">
        <v>185</v>
      </c>
      <c r="K15" s="113" t="s">
        <v>186</v>
      </c>
      <c r="L15" s="110" t="s">
        <v>141</v>
      </c>
      <c r="M15" s="148">
        <v>500000</v>
      </c>
      <c r="N15" s="116" t="s">
        <v>190</v>
      </c>
      <c r="O15" s="114"/>
      <c r="P15" s="115"/>
      <c r="Q15" s="180">
        <f>M15</f>
        <v>500000</v>
      </c>
    </row>
    <row r="16" spans="1:17" s="42" customFormat="1" ht="24.75" customHeight="1">
      <c r="A16" s="47"/>
      <c r="B16" s="48"/>
      <c r="C16" s="131" t="s">
        <v>192</v>
      </c>
      <c r="D16" s="131"/>
      <c r="E16" s="146"/>
      <c r="F16" s="131"/>
      <c r="G16" s="131"/>
      <c r="H16" s="131"/>
      <c r="I16" s="131"/>
      <c r="J16" s="131"/>
      <c r="K16" s="131"/>
      <c r="L16" s="131"/>
      <c r="M16" s="131"/>
      <c r="N16" s="131"/>
      <c r="O16" s="131"/>
      <c r="P16" s="40"/>
      <c r="Q16" s="105"/>
    </row>
    <row r="17" spans="1:17" s="58" customFormat="1" ht="53.55" customHeight="1">
      <c r="A17" s="107"/>
      <c r="B17" s="108"/>
      <c r="C17" s="118" t="s">
        <v>193</v>
      </c>
      <c r="D17" s="116" t="s">
        <v>194</v>
      </c>
      <c r="E17" s="118" t="s">
        <v>193</v>
      </c>
      <c r="F17" s="116"/>
      <c r="G17" s="119" t="s">
        <v>195</v>
      </c>
      <c r="H17" s="119" t="s">
        <v>123</v>
      </c>
      <c r="I17" s="119" t="s">
        <v>123</v>
      </c>
      <c r="J17" s="113" t="s">
        <v>185</v>
      </c>
      <c r="K17" s="113" t="s">
        <v>186</v>
      </c>
      <c r="L17" s="116" t="s">
        <v>141</v>
      </c>
      <c r="M17" s="121">
        <v>240000</v>
      </c>
      <c r="N17" s="116" t="s">
        <v>17</v>
      </c>
      <c r="O17" s="114"/>
      <c r="P17" s="115"/>
      <c r="Q17" s="180">
        <f>SUM(M17:M28)</f>
        <v>2586450</v>
      </c>
    </row>
    <row r="18" spans="1:17" s="58" customFormat="1" ht="38.549999999999997" customHeight="1">
      <c r="A18" s="107"/>
      <c r="B18" s="108"/>
      <c r="C18" s="118" t="s">
        <v>196</v>
      </c>
      <c r="D18" s="116" t="s">
        <v>197</v>
      </c>
      <c r="E18" s="118" t="s">
        <v>196</v>
      </c>
      <c r="F18" s="116"/>
      <c r="G18" s="119" t="s">
        <v>195</v>
      </c>
      <c r="H18" s="119" t="s">
        <v>123</v>
      </c>
      <c r="I18" s="119" t="s">
        <v>123</v>
      </c>
      <c r="J18" s="113" t="s">
        <v>185</v>
      </c>
      <c r="K18" s="113" t="s">
        <v>186</v>
      </c>
      <c r="L18" s="116" t="s">
        <v>141</v>
      </c>
      <c r="M18" s="121">
        <v>1000000</v>
      </c>
      <c r="N18" s="116" t="s">
        <v>17</v>
      </c>
      <c r="O18" s="114"/>
      <c r="P18" s="115"/>
      <c r="Q18" s="105"/>
    </row>
    <row r="19" spans="1:17" s="58" customFormat="1" ht="46.95" customHeight="1">
      <c r="A19" s="107"/>
      <c r="B19" s="108"/>
      <c r="C19" s="118" t="s">
        <v>198</v>
      </c>
      <c r="D19" s="116" t="s">
        <v>197</v>
      </c>
      <c r="E19" s="118" t="s">
        <v>198</v>
      </c>
      <c r="F19" s="116"/>
      <c r="G19" s="119" t="s">
        <v>195</v>
      </c>
      <c r="H19" s="119" t="s">
        <v>123</v>
      </c>
      <c r="I19" s="119" t="s">
        <v>123</v>
      </c>
      <c r="J19" s="113" t="s">
        <v>185</v>
      </c>
      <c r="K19" s="113" t="s">
        <v>186</v>
      </c>
      <c r="L19" s="116" t="s">
        <v>141</v>
      </c>
      <c r="M19" s="121">
        <v>200000</v>
      </c>
      <c r="N19" s="116" t="s">
        <v>17</v>
      </c>
      <c r="O19" s="114"/>
      <c r="P19" s="115"/>
      <c r="Q19" s="105"/>
    </row>
    <row r="20" spans="1:17" s="58" customFormat="1" ht="72" customHeight="1">
      <c r="A20" s="107"/>
      <c r="B20" s="108"/>
      <c r="C20" s="118" t="s">
        <v>199</v>
      </c>
      <c r="D20" s="116" t="s">
        <v>200</v>
      </c>
      <c r="E20" s="118" t="s">
        <v>199</v>
      </c>
      <c r="F20" s="116"/>
      <c r="G20" s="119" t="s">
        <v>265</v>
      </c>
      <c r="H20" s="119" t="s">
        <v>123</v>
      </c>
      <c r="I20" s="119" t="s">
        <v>123</v>
      </c>
      <c r="J20" s="113" t="s">
        <v>185</v>
      </c>
      <c r="K20" s="113" t="s">
        <v>186</v>
      </c>
      <c r="L20" s="120" t="s">
        <v>201</v>
      </c>
      <c r="M20" s="121">
        <v>70100</v>
      </c>
      <c r="N20" s="116" t="s">
        <v>17</v>
      </c>
      <c r="O20" s="114"/>
      <c r="P20" s="115"/>
      <c r="Q20" s="105"/>
    </row>
    <row r="21" spans="1:17" s="58" customFormat="1" ht="39.450000000000003" customHeight="1">
      <c r="A21" s="107"/>
      <c r="B21" s="108"/>
      <c r="C21" s="118" t="s">
        <v>202</v>
      </c>
      <c r="D21" s="116" t="s">
        <v>200</v>
      </c>
      <c r="E21" s="118" t="s">
        <v>202</v>
      </c>
      <c r="F21" s="116"/>
      <c r="G21" s="119" t="s">
        <v>265</v>
      </c>
      <c r="H21" s="119" t="s">
        <v>123</v>
      </c>
      <c r="I21" s="119" t="s">
        <v>123</v>
      </c>
      <c r="J21" s="113" t="s">
        <v>185</v>
      </c>
      <c r="K21" s="113" t="s">
        <v>186</v>
      </c>
      <c r="L21" s="120" t="s">
        <v>203</v>
      </c>
      <c r="M21" s="121">
        <v>25000</v>
      </c>
      <c r="N21" s="116" t="s">
        <v>17</v>
      </c>
      <c r="O21" s="114"/>
      <c r="P21" s="115"/>
      <c r="Q21" s="105"/>
    </row>
    <row r="22" spans="1:17" s="58" customFormat="1" ht="44.55" customHeight="1">
      <c r="A22" s="107"/>
      <c r="B22" s="108"/>
      <c r="C22" s="118" t="s">
        <v>204</v>
      </c>
      <c r="D22" s="116" t="s">
        <v>205</v>
      </c>
      <c r="E22" s="118" t="s">
        <v>204</v>
      </c>
      <c r="F22" s="116"/>
      <c r="G22" s="119" t="s">
        <v>195</v>
      </c>
      <c r="H22" s="119" t="s">
        <v>123</v>
      </c>
      <c r="I22" s="119" t="s">
        <v>123</v>
      </c>
      <c r="J22" s="113" t="s">
        <v>185</v>
      </c>
      <c r="K22" s="113" t="s">
        <v>186</v>
      </c>
      <c r="L22" s="116" t="s">
        <v>141</v>
      </c>
      <c r="M22" s="121">
        <v>75100</v>
      </c>
      <c r="N22" s="116" t="s">
        <v>17</v>
      </c>
      <c r="O22" s="114"/>
      <c r="P22" s="115"/>
      <c r="Q22" s="105"/>
    </row>
    <row r="23" spans="1:17" s="58" customFormat="1" ht="133.94999999999999" customHeight="1">
      <c r="A23" s="107"/>
      <c r="B23" s="108"/>
      <c r="C23" s="118" t="s">
        <v>206</v>
      </c>
      <c r="D23" s="116" t="s">
        <v>207</v>
      </c>
      <c r="E23" s="122" t="s">
        <v>206</v>
      </c>
      <c r="F23" s="116"/>
      <c r="G23" s="119" t="s">
        <v>195</v>
      </c>
      <c r="H23" s="119" t="s">
        <v>123</v>
      </c>
      <c r="I23" s="119" t="s">
        <v>123</v>
      </c>
      <c r="J23" s="113" t="s">
        <v>185</v>
      </c>
      <c r="K23" s="113" t="s">
        <v>186</v>
      </c>
      <c r="L23" s="116" t="s">
        <v>141</v>
      </c>
      <c r="M23" s="121">
        <v>211050</v>
      </c>
      <c r="N23" s="116" t="s">
        <v>17</v>
      </c>
      <c r="O23" s="114"/>
      <c r="P23" s="115"/>
      <c r="Q23" s="105"/>
    </row>
    <row r="24" spans="1:17" s="58" customFormat="1" ht="151.5" customHeight="1">
      <c r="A24" s="107"/>
      <c r="B24" s="108"/>
      <c r="C24" s="118" t="s">
        <v>208</v>
      </c>
      <c r="D24" s="116" t="s">
        <v>207</v>
      </c>
      <c r="E24" s="122" t="s">
        <v>208</v>
      </c>
      <c r="F24" s="116"/>
      <c r="G24" s="119" t="s">
        <v>195</v>
      </c>
      <c r="H24" s="119" t="s">
        <v>123</v>
      </c>
      <c r="I24" s="119" t="s">
        <v>123</v>
      </c>
      <c r="J24" s="113" t="s">
        <v>185</v>
      </c>
      <c r="K24" s="113" t="s">
        <v>186</v>
      </c>
      <c r="L24" s="116" t="s">
        <v>141</v>
      </c>
      <c r="M24" s="121">
        <v>116550</v>
      </c>
      <c r="N24" s="116" t="s">
        <v>17</v>
      </c>
      <c r="O24" s="114"/>
      <c r="P24" s="115"/>
      <c r="Q24" s="105"/>
    </row>
    <row r="25" spans="1:17" s="58" customFormat="1" ht="148.94999999999999" customHeight="1">
      <c r="A25" s="107"/>
      <c r="B25" s="108"/>
      <c r="C25" s="118" t="s">
        <v>209</v>
      </c>
      <c r="D25" s="116" t="s">
        <v>207</v>
      </c>
      <c r="E25" s="122" t="s">
        <v>209</v>
      </c>
      <c r="F25" s="116"/>
      <c r="G25" s="119" t="s">
        <v>195</v>
      </c>
      <c r="H25" s="119" t="s">
        <v>123</v>
      </c>
      <c r="I25" s="119" t="s">
        <v>123</v>
      </c>
      <c r="J25" s="113" t="s">
        <v>185</v>
      </c>
      <c r="K25" s="113" t="s">
        <v>186</v>
      </c>
      <c r="L25" s="116" t="s">
        <v>141</v>
      </c>
      <c r="M25" s="123">
        <v>287000</v>
      </c>
      <c r="N25" s="116" t="s">
        <v>17</v>
      </c>
      <c r="O25" s="114"/>
      <c r="P25" s="115"/>
      <c r="Q25" s="105"/>
    </row>
    <row r="26" spans="1:17" s="58" customFormat="1" ht="139.94999999999999" customHeight="1">
      <c r="A26" s="107"/>
      <c r="B26" s="108"/>
      <c r="C26" s="118" t="s">
        <v>210</v>
      </c>
      <c r="D26" s="116" t="s">
        <v>207</v>
      </c>
      <c r="E26" s="122" t="s">
        <v>210</v>
      </c>
      <c r="F26" s="116"/>
      <c r="G26" s="119" t="s">
        <v>195</v>
      </c>
      <c r="H26" s="119" t="s">
        <v>123</v>
      </c>
      <c r="I26" s="119" t="s">
        <v>123</v>
      </c>
      <c r="J26" s="113" t="s">
        <v>185</v>
      </c>
      <c r="K26" s="113" t="s">
        <v>186</v>
      </c>
      <c r="L26" s="116" t="s">
        <v>141</v>
      </c>
      <c r="M26" s="124">
        <v>156000</v>
      </c>
      <c r="N26" s="116" t="s">
        <v>17</v>
      </c>
      <c r="O26" s="114"/>
      <c r="P26" s="115"/>
      <c r="Q26" s="105"/>
    </row>
    <row r="27" spans="1:17" s="58" customFormat="1" ht="126" customHeight="1">
      <c r="A27" s="107"/>
      <c r="B27" s="108"/>
      <c r="C27" s="118" t="s">
        <v>211</v>
      </c>
      <c r="D27" s="116" t="s">
        <v>207</v>
      </c>
      <c r="E27" s="122" t="s">
        <v>211</v>
      </c>
      <c r="F27" s="116"/>
      <c r="G27" s="119" t="s">
        <v>195</v>
      </c>
      <c r="H27" s="119" t="s">
        <v>123</v>
      </c>
      <c r="I27" s="119" t="s">
        <v>123</v>
      </c>
      <c r="J27" s="113" t="s">
        <v>185</v>
      </c>
      <c r="K27" s="113" t="s">
        <v>186</v>
      </c>
      <c r="L27" s="116" t="s">
        <v>141</v>
      </c>
      <c r="M27" s="124">
        <v>164250</v>
      </c>
      <c r="N27" s="116" t="s">
        <v>17</v>
      </c>
      <c r="O27" s="114"/>
      <c r="P27" s="115"/>
      <c r="Q27" s="105"/>
    </row>
    <row r="28" spans="1:17" s="58" customFormat="1" ht="138.44999999999999" customHeight="1">
      <c r="A28" s="107"/>
      <c r="B28" s="108"/>
      <c r="C28" s="118" t="s">
        <v>212</v>
      </c>
      <c r="D28" s="116" t="s">
        <v>207</v>
      </c>
      <c r="E28" s="122" t="s">
        <v>212</v>
      </c>
      <c r="F28" s="116"/>
      <c r="G28" s="119" t="s">
        <v>195</v>
      </c>
      <c r="H28" s="119" t="s">
        <v>123</v>
      </c>
      <c r="I28" s="119" t="s">
        <v>123</v>
      </c>
      <c r="J28" s="113" t="s">
        <v>185</v>
      </c>
      <c r="K28" s="113" t="s">
        <v>186</v>
      </c>
      <c r="L28" s="116" t="s">
        <v>141</v>
      </c>
      <c r="M28" s="124">
        <v>41400</v>
      </c>
      <c r="N28" s="116" t="s">
        <v>17</v>
      </c>
      <c r="O28" s="114"/>
      <c r="P28" s="115"/>
      <c r="Q28" s="105"/>
    </row>
    <row r="29" spans="1:17" s="42" customFormat="1" ht="24.75" customHeight="1">
      <c r="A29" s="47"/>
      <c r="B29" s="48"/>
      <c r="C29" s="131" t="s">
        <v>213</v>
      </c>
      <c r="D29" s="131"/>
      <c r="E29" s="131"/>
      <c r="F29" s="131"/>
      <c r="G29" s="131"/>
      <c r="H29" s="131"/>
      <c r="I29" s="131"/>
      <c r="J29" s="131"/>
      <c r="K29" s="131"/>
      <c r="L29" s="131"/>
      <c r="M29" s="131"/>
      <c r="N29" s="131"/>
      <c r="O29" s="131"/>
      <c r="P29" s="40"/>
      <c r="Q29" s="105"/>
    </row>
    <row r="30" spans="1:17" s="42" customFormat="1" ht="24.75" customHeight="1">
      <c r="A30" s="132"/>
      <c r="B30" s="48"/>
      <c r="C30" s="131" t="s">
        <v>254</v>
      </c>
      <c r="D30" s="131"/>
      <c r="E30" s="131"/>
      <c r="F30" s="131"/>
      <c r="G30" s="131"/>
      <c r="H30" s="131"/>
      <c r="I30" s="131"/>
      <c r="J30" s="131"/>
      <c r="K30" s="131"/>
      <c r="L30" s="131"/>
      <c r="M30" s="131"/>
      <c r="N30" s="131"/>
      <c r="O30" s="131"/>
      <c r="P30" s="40"/>
      <c r="Q30" s="105"/>
    </row>
    <row r="31" spans="1:17" s="58" customFormat="1" ht="127.05" customHeight="1">
      <c r="A31" s="107"/>
      <c r="B31" s="108"/>
      <c r="C31" s="111" t="s">
        <v>214</v>
      </c>
      <c r="D31" s="110" t="s">
        <v>207</v>
      </c>
      <c r="E31" s="111" t="s">
        <v>214</v>
      </c>
      <c r="F31" s="110"/>
      <c r="G31" s="110" t="s">
        <v>195</v>
      </c>
      <c r="H31" s="112" t="s">
        <v>123</v>
      </c>
      <c r="I31" s="112" t="s">
        <v>123</v>
      </c>
      <c r="J31" s="113" t="s">
        <v>185</v>
      </c>
      <c r="K31" s="113" t="s">
        <v>186</v>
      </c>
      <c r="L31" s="110" t="s">
        <v>141</v>
      </c>
      <c r="M31" s="117">
        <v>3450</v>
      </c>
      <c r="N31" s="110" t="s">
        <v>17</v>
      </c>
      <c r="O31" s="114"/>
      <c r="P31" s="115"/>
      <c r="Q31" s="180">
        <f>SUM(M31:M55)</f>
        <v>945163</v>
      </c>
    </row>
    <row r="32" spans="1:17" s="58" customFormat="1" ht="155.55000000000001" customHeight="1">
      <c r="A32" s="107"/>
      <c r="B32" s="108"/>
      <c r="C32" s="111" t="s">
        <v>206</v>
      </c>
      <c r="D32" s="110" t="s">
        <v>207</v>
      </c>
      <c r="E32" s="111" t="s">
        <v>206</v>
      </c>
      <c r="F32" s="110"/>
      <c r="G32" s="110" t="s">
        <v>195</v>
      </c>
      <c r="H32" s="112" t="s">
        <v>123</v>
      </c>
      <c r="I32" s="112" t="s">
        <v>123</v>
      </c>
      <c r="J32" s="113" t="s">
        <v>185</v>
      </c>
      <c r="K32" s="113" t="s">
        <v>186</v>
      </c>
      <c r="L32" s="110" t="s">
        <v>141</v>
      </c>
      <c r="M32" s="117">
        <v>3950</v>
      </c>
      <c r="N32" s="110" t="s">
        <v>17</v>
      </c>
      <c r="O32" s="114"/>
      <c r="P32" s="115"/>
      <c r="Q32" s="105"/>
    </row>
    <row r="33" spans="1:17" s="58" customFormat="1" ht="150.44999999999999" customHeight="1">
      <c r="A33" s="107"/>
      <c r="B33" s="108"/>
      <c r="C33" s="111" t="s">
        <v>215</v>
      </c>
      <c r="D33" s="110" t="s">
        <v>207</v>
      </c>
      <c r="E33" s="111" t="s">
        <v>215</v>
      </c>
      <c r="F33" s="110"/>
      <c r="G33" s="110" t="s">
        <v>195</v>
      </c>
      <c r="H33" s="112" t="s">
        <v>123</v>
      </c>
      <c r="I33" s="112" t="s">
        <v>123</v>
      </c>
      <c r="J33" s="113" t="s">
        <v>185</v>
      </c>
      <c r="K33" s="113" t="s">
        <v>186</v>
      </c>
      <c r="L33" s="110" t="s">
        <v>141</v>
      </c>
      <c r="M33" s="117">
        <v>8370</v>
      </c>
      <c r="N33" s="110" t="s">
        <v>17</v>
      </c>
      <c r="O33" s="114"/>
      <c r="P33" s="115"/>
      <c r="Q33" s="105"/>
    </row>
    <row r="34" spans="1:17" s="58" customFormat="1" ht="120" customHeight="1">
      <c r="A34" s="107"/>
      <c r="B34" s="108"/>
      <c r="C34" s="111" t="s">
        <v>216</v>
      </c>
      <c r="D34" s="110" t="s">
        <v>207</v>
      </c>
      <c r="E34" s="111" t="s">
        <v>216</v>
      </c>
      <c r="F34" s="110"/>
      <c r="G34" s="110" t="s">
        <v>195</v>
      </c>
      <c r="H34" s="112" t="s">
        <v>123</v>
      </c>
      <c r="I34" s="112" t="s">
        <v>123</v>
      </c>
      <c r="J34" s="113" t="s">
        <v>185</v>
      </c>
      <c r="K34" s="113" t="s">
        <v>186</v>
      </c>
      <c r="L34" s="110" t="s">
        <v>141</v>
      </c>
      <c r="M34" s="117">
        <v>37500</v>
      </c>
      <c r="N34" s="110" t="s">
        <v>17</v>
      </c>
      <c r="O34" s="114"/>
      <c r="P34" s="115"/>
      <c r="Q34" s="105"/>
    </row>
    <row r="35" spans="1:17" s="58" customFormat="1" ht="109.95" customHeight="1">
      <c r="A35" s="125"/>
      <c r="B35" s="126"/>
      <c r="C35" s="111" t="s">
        <v>214</v>
      </c>
      <c r="D35" s="110" t="s">
        <v>207</v>
      </c>
      <c r="E35" s="111" t="s">
        <v>214</v>
      </c>
      <c r="F35" s="110"/>
      <c r="G35" s="110" t="s">
        <v>195</v>
      </c>
      <c r="H35" s="112" t="s">
        <v>123</v>
      </c>
      <c r="I35" s="112" t="s">
        <v>123</v>
      </c>
      <c r="J35" s="113" t="s">
        <v>185</v>
      </c>
      <c r="K35" s="113" t="s">
        <v>186</v>
      </c>
      <c r="L35" s="110" t="s">
        <v>141</v>
      </c>
      <c r="M35" s="117">
        <v>6500</v>
      </c>
      <c r="N35" s="110" t="s">
        <v>17</v>
      </c>
      <c r="O35" s="114"/>
      <c r="P35" s="115"/>
      <c r="Q35" s="105"/>
    </row>
    <row r="36" spans="1:17" s="58" customFormat="1" ht="93.45" customHeight="1">
      <c r="A36" s="107"/>
      <c r="B36" s="108"/>
      <c r="C36" s="111" t="s">
        <v>217</v>
      </c>
      <c r="D36" s="110" t="s">
        <v>207</v>
      </c>
      <c r="E36" s="111" t="s">
        <v>218</v>
      </c>
      <c r="F36" s="110"/>
      <c r="G36" s="110" t="s">
        <v>195</v>
      </c>
      <c r="H36" s="112" t="s">
        <v>123</v>
      </c>
      <c r="I36" s="112" t="s">
        <v>123</v>
      </c>
      <c r="J36" s="113" t="s">
        <v>185</v>
      </c>
      <c r="K36" s="113" t="s">
        <v>186</v>
      </c>
      <c r="L36" s="110" t="s">
        <v>141</v>
      </c>
      <c r="M36" s="117">
        <v>15750</v>
      </c>
      <c r="N36" s="110" t="s">
        <v>17</v>
      </c>
      <c r="O36" s="114"/>
      <c r="P36" s="115"/>
      <c r="Q36" s="105"/>
    </row>
    <row r="37" spans="1:17" s="58" customFormat="1" ht="132.44999999999999" customHeight="1">
      <c r="A37" s="107"/>
      <c r="B37" s="108"/>
      <c r="C37" s="111" t="s">
        <v>273</v>
      </c>
      <c r="D37" s="110" t="s">
        <v>207</v>
      </c>
      <c r="E37" s="111" t="s">
        <v>219</v>
      </c>
      <c r="F37" s="110"/>
      <c r="G37" s="110" t="s">
        <v>195</v>
      </c>
      <c r="H37" s="112" t="s">
        <v>123</v>
      </c>
      <c r="I37" s="112" t="s">
        <v>123</v>
      </c>
      <c r="J37" s="113" t="s">
        <v>185</v>
      </c>
      <c r="K37" s="113" t="s">
        <v>186</v>
      </c>
      <c r="L37" s="110" t="s">
        <v>141</v>
      </c>
      <c r="M37" s="117">
        <v>1200</v>
      </c>
      <c r="N37" s="110" t="s">
        <v>17</v>
      </c>
      <c r="O37" s="114"/>
      <c r="P37" s="115"/>
      <c r="Q37" s="105"/>
    </row>
    <row r="38" spans="1:17" s="58" customFormat="1" ht="96.45" customHeight="1">
      <c r="A38" s="125"/>
      <c r="B38" s="126"/>
      <c r="C38" s="111" t="s">
        <v>220</v>
      </c>
      <c r="D38" s="110" t="s">
        <v>207</v>
      </c>
      <c r="E38" s="111" t="s">
        <v>221</v>
      </c>
      <c r="F38" s="110"/>
      <c r="G38" s="110" t="s">
        <v>195</v>
      </c>
      <c r="H38" s="112" t="s">
        <v>123</v>
      </c>
      <c r="I38" s="112" t="s">
        <v>123</v>
      </c>
      <c r="J38" s="113" t="s">
        <v>185</v>
      </c>
      <c r="K38" s="113" t="s">
        <v>186</v>
      </c>
      <c r="L38" s="110" t="s">
        <v>141</v>
      </c>
      <c r="M38" s="117">
        <v>240000</v>
      </c>
      <c r="N38" s="110" t="s">
        <v>17</v>
      </c>
      <c r="O38" s="114"/>
      <c r="P38" s="115"/>
      <c r="Q38" s="105"/>
    </row>
    <row r="39" spans="1:17" s="58" customFormat="1" ht="102.45" customHeight="1">
      <c r="A39" s="107"/>
      <c r="B39" s="108"/>
      <c r="C39" s="111" t="s">
        <v>222</v>
      </c>
      <c r="D39" s="110" t="s">
        <v>207</v>
      </c>
      <c r="E39" s="111" t="s">
        <v>222</v>
      </c>
      <c r="F39" s="110"/>
      <c r="G39" s="110" t="s">
        <v>195</v>
      </c>
      <c r="H39" s="112" t="s">
        <v>123</v>
      </c>
      <c r="I39" s="112" t="s">
        <v>123</v>
      </c>
      <c r="J39" s="113" t="s">
        <v>185</v>
      </c>
      <c r="K39" s="113" t="s">
        <v>186</v>
      </c>
      <c r="L39" s="110" t="s">
        <v>141</v>
      </c>
      <c r="M39" s="117">
        <v>110000</v>
      </c>
      <c r="N39" s="110" t="s">
        <v>17</v>
      </c>
      <c r="O39" s="114"/>
      <c r="P39" s="115"/>
      <c r="Q39" s="105"/>
    </row>
    <row r="40" spans="1:17" s="42" customFormat="1" ht="24.75" customHeight="1">
      <c r="A40" s="47"/>
      <c r="B40" s="48"/>
      <c r="C40" s="131" t="s">
        <v>255</v>
      </c>
      <c r="D40" s="131"/>
      <c r="E40" s="131"/>
      <c r="F40" s="131"/>
      <c r="G40" s="131"/>
      <c r="H40" s="131"/>
      <c r="I40" s="131"/>
      <c r="J40" s="131"/>
      <c r="K40" s="131"/>
      <c r="L40" s="131"/>
      <c r="M40" s="131"/>
      <c r="N40" s="131"/>
      <c r="O40" s="131"/>
      <c r="P40" s="40"/>
      <c r="Q40" s="105"/>
    </row>
    <row r="41" spans="1:17" s="58" customFormat="1" ht="76.05" customHeight="1">
      <c r="A41" s="107"/>
      <c r="B41" s="108"/>
      <c r="C41" s="111" t="s">
        <v>224</v>
      </c>
      <c r="D41" s="110" t="s">
        <v>197</v>
      </c>
      <c r="E41" s="111" t="s">
        <v>224</v>
      </c>
      <c r="F41" s="110"/>
      <c r="G41" s="110" t="s">
        <v>195</v>
      </c>
      <c r="H41" s="112" t="s">
        <v>123</v>
      </c>
      <c r="I41" s="112" t="s">
        <v>123</v>
      </c>
      <c r="J41" s="113" t="s">
        <v>185</v>
      </c>
      <c r="K41" s="113" t="s">
        <v>186</v>
      </c>
      <c r="L41" s="110" t="s">
        <v>141</v>
      </c>
      <c r="M41" s="117">
        <v>120000</v>
      </c>
      <c r="N41" s="110" t="s">
        <v>17</v>
      </c>
      <c r="O41" s="114"/>
      <c r="P41" s="115"/>
      <c r="Q41" s="180"/>
    </row>
    <row r="42" spans="1:17" s="42" customFormat="1" ht="24.75" customHeight="1">
      <c r="A42" s="47"/>
      <c r="B42" s="48"/>
      <c r="C42" s="131" t="s">
        <v>256</v>
      </c>
      <c r="D42" s="131"/>
      <c r="E42" s="131"/>
      <c r="F42" s="131"/>
      <c r="G42" s="131"/>
      <c r="H42" s="131"/>
      <c r="I42" s="131"/>
      <c r="J42" s="131"/>
      <c r="K42" s="131"/>
      <c r="L42" s="131"/>
      <c r="M42" s="131"/>
      <c r="N42" s="131"/>
      <c r="O42" s="131"/>
      <c r="P42" s="40"/>
      <c r="Q42" s="105"/>
    </row>
    <row r="43" spans="1:17" s="58" customFormat="1" ht="59.55" customHeight="1">
      <c r="A43" s="107"/>
      <c r="B43" s="108"/>
      <c r="C43" s="127" t="s">
        <v>225</v>
      </c>
      <c r="D43" s="110" t="s">
        <v>226</v>
      </c>
      <c r="E43" s="127" t="s">
        <v>225</v>
      </c>
      <c r="F43" s="110"/>
      <c r="G43" s="110" t="s">
        <v>195</v>
      </c>
      <c r="H43" s="112" t="s">
        <v>123</v>
      </c>
      <c r="I43" s="112" t="s">
        <v>123</v>
      </c>
      <c r="J43" s="113" t="s">
        <v>185</v>
      </c>
      <c r="K43" s="113" t="s">
        <v>186</v>
      </c>
      <c r="L43" s="110" t="s">
        <v>141</v>
      </c>
      <c r="M43" s="117">
        <v>20000</v>
      </c>
      <c r="N43" s="110" t="s">
        <v>17</v>
      </c>
      <c r="O43" s="114"/>
      <c r="P43" s="115"/>
      <c r="Q43" s="180"/>
    </row>
    <row r="44" spans="1:17" s="58" customFormat="1" ht="88.5" customHeight="1">
      <c r="A44" s="107"/>
      <c r="B44" s="108"/>
      <c r="C44" s="127" t="s">
        <v>231</v>
      </c>
      <c r="D44" s="110" t="s">
        <v>232</v>
      </c>
      <c r="E44" s="127" t="s">
        <v>231</v>
      </c>
      <c r="F44" s="110"/>
      <c r="G44" s="110" t="s">
        <v>195</v>
      </c>
      <c r="H44" s="112" t="s">
        <v>123</v>
      </c>
      <c r="I44" s="112" t="s">
        <v>123</v>
      </c>
      <c r="J44" s="113" t="s">
        <v>185</v>
      </c>
      <c r="K44" s="113" t="s">
        <v>186</v>
      </c>
      <c r="L44" s="110" t="s">
        <v>141</v>
      </c>
      <c r="M44" s="117">
        <v>20000</v>
      </c>
      <c r="N44" s="110" t="s">
        <v>17</v>
      </c>
      <c r="O44" s="114"/>
      <c r="P44" s="115"/>
      <c r="Q44" s="105"/>
    </row>
    <row r="45" spans="1:17" s="58" customFormat="1" ht="93" customHeight="1">
      <c r="A45" s="107"/>
      <c r="B45" s="108"/>
      <c r="C45" s="127" t="s">
        <v>233</v>
      </c>
      <c r="D45" s="110" t="s">
        <v>234</v>
      </c>
      <c r="E45" s="127" t="s">
        <v>233</v>
      </c>
      <c r="F45" s="110"/>
      <c r="G45" s="110" t="s">
        <v>195</v>
      </c>
      <c r="H45" s="112" t="s">
        <v>123</v>
      </c>
      <c r="I45" s="112" t="s">
        <v>123</v>
      </c>
      <c r="J45" s="113" t="s">
        <v>185</v>
      </c>
      <c r="K45" s="113" t="s">
        <v>186</v>
      </c>
      <c r="L45" s="110" t="s">
        <v>141</v>
      </c>
      <c r="M45" s="117">
        <v>20000</v>
      </c>
      <c r="N45" s="110" t="s">
        <v>17</v>
      </c>
      <c r="O45" s="114"/>
      <c r="P45" s="115"/>
      <c r="Q45" s="105"/>
    </row>
    <row r="46" spans="1:17" s="58" customFormat="1" ht="76.05" customHeight="1">
      <c r="A46" s="107"/>
      <c r="B46" s="108"/>
      <c r="C46" s="127" t="s">
        <v>235</v>
      </c>
      <c r="D46" s="110" t="s">
        <v>236</v>
      </c>
      <c r="E46" s="127" t="s">
        <v>235</v>
      </c>
      <c r="F46" s="110"/>
      <c r="G46" s="110" t="s">
        <v>195</v>
      </c>
      <c r="H46" s="112" t="s">
        <v>123</v>
      </c>
      <c r="I46" s="112" t="s">
        <v>123</v>
      </c>
      <c r="J46" s="113" t="s">
        <v>185</v>
      </c>
      <c r="K46" s="113" t="s">
        <v>186</v>
      </c>
      <c r="L46" s="110" t="s">
        <v>141</v>
      </c>
      <c r="M46" s="117">
        <v>20000</v>
      </c>
      <c r="N46" s="110" t="s">
        <v>17</v>
      </c>
      <c r="O46" s="114"/>
      <c r="P46" s="115"/>
      <c r="Q46" s="105"/>
    </row>
    <row r="47" spans="1:17" s="58" customFormat="1" ht="90" customHeight="1">
      <c r="A47" s="107"/>
      <c r="B47" s="108"/>
      <c r="C47" s="128" t="s">
        <v>237</v>
      </c>
      <c r="D47" s="110" t="s">
        <v>238</v>
      </c>
      <c r="E47" s="128" t="s">
        <v>237</v>
      </c>
      <c r="F47" s="110"/>
      <c r="G47" s="110" t="s">
        <v>195</v>
      </c>
      <c r="H47" s="112" t="s">
        <v>123</v>
      </c>
      <c r="I47" s="112" t="s">
        <v>123</v>
      </c>
      <c r="J47" s="113" t="s">
        <v>185</v>
      </c>
      <c r="K47" s="113" t="s">
        <v>186</v>
      </c>
      <c r="L47" s="110" t="s">
        <v>141</v>
      </c>
      <c r="M47" s="117">
        <v>33510</v>
      </c>
      <c r="N47" s="110" t="s">
        <v>17</v>
      </c>
      <c r="O47" s="114"/>
      <c r="P47" s="115"/>
      <c r="Q47" s="105"/>
    </row>
    <row r="48" spans="1:17" s="58" customFormat="1" ht="72.45" customHeight="1">
      <c r="A48" s="107"/>
      <c r="B48" s="108"/>
      <c r="C48" s="111" t="s">
        <v>239</v>
      </c>
      <c r="D48" s="110" t="s">
        <v>240</v>
      </c>
      <c r="E48" s="111" t="s">
        <v>239</v>
      </c>
      <c r="F48" s="110"/>
      <c r="G48" s="110" t="s">
        <v>195</v>
      </c>
      <c r="H48" s="112" t="s">
        <v>123</v>
      </c>
      <c r="I48" s="112" t="s">
        <v>123</v>
      </c>
      <c r="J48" s="113" t="s">
        <v>185</v>
      </c>
      <c r="K48" s="113" t="s">
        <v>186</v>
      </c>
      <c r="L48" s="110" t="s">
        <v>141</v>
      </c>
      <c r="M48" s="117">
        <f>8600+2280</f>
        <v>10880</v>
      </c>
      <c r="N48" s="110" t="s">
        <v>17</v>
      </c>
      <c r="O48" s="114"/>
      <c r="P48" s="115"/>
      <c r="Q48" s="105"/>
    </row>
    <row r="49" spans="1:17" s="58" customFormat="1" ht="97.5" customHeight="1">
      <c r="A49" s="107"/>
      <c r="B49" s="108"/>
      <c r="C49" s="111" t="s">
        <v>241</v>
      </c>
      <c r="D49" s="110" t="s">
        <v>242</v>
      </c>
      <c r="E49" s="111" t="s">
        <v>241</v>
      </c>
      <c r="F49" s="110"/>
      <c r="G49" s="110" t="s">
        <v>195</v>
      </c>
      <c r="H49" s="112" t="s">
        <v>123</v>
      </c>
      <c r="I49" s="112" t="s">
        <v>123</v>
      </c>
      <c r="J49" s="113" t="s">
        <v>185</v>
      </c>
      <c r="K49" s="113" t="s">
        <v>186</v>
      </c>
      <c r="L49" s="110" t="s">
        <v>141</v>
      </c>
      <c r="M49" s="117">
        <v>20000</v>
      </c>
      <c r="N49" s="110" t="s">
        <v>17</v>
      </c>
      <c r="O49" s="114"/>
      <c r="P49" s="115"/>
      <c r="Q49" s="105"/>
    </row>
    <row r="50" spans="1:17" s="58" customFormat="1" ht="94.95" customHeight="1">
      <c r="A50" s="107"/>
      <c r="B50" s="108"/>
      <c r="C50" s="111" t="s">
        <v>243</v>
      </c>
      <c r="D50" s="110" t="s">
        <v>244</v>
      </c>
      <c r="E50" s="111" t="s">
        <v>243</v>
      </c>
      <c r="F50" s="110"/>
      <c r="G50" s="110" t="s">
        <v>195</v>
      </c>
      <c r="H50" s="112" t="s">
        <v>123</v>
      </c>
      <c r="I50" s="112" t="s">
        <v>123</v>
      </c>
      <c r="J50" s="113" t="s">
        <v>185</v>
      </c>
      <c r="K50" s="113" t="s">
        <v>186</v>
      </c>
      <c r="L50" s="110" t="s">
        <v>141</v>
      </c>
      <c r="M50" s="117">
        <v>26000</v>
      </c>
      <c r="N50" s="110" t="s">
        <v>17</v>
      </c>
      <c r="O50" s="114"/>
      <c r="P50" s="115"/>
      <c r="Q50" s="105"/>
    </row>
    <row r="51" spans="1:17" s="58" customFormat="1" ht="82.5" customHeight="1">
      <c r="A51" s="107"/>
      <c r="B51" s="108"/>
      <c r="C51" s="111" t="s">
        <v>245</v>
      </c>
      <c r="D51" s="110" t="s">
        <v>244</v>
      </c>
      <c r="E51" s="111" t="s">
        <v>245</v>
      </c>
      <c r="F51" s="110"/>
      <c r="G51" s="110" t="s">
        <v>195</v>
      </c>
      <c r="H51" s="112" t="s">
        <v>123</v>
      </c>
      <c r="I51" s="112" t="s">
        <v>123</v>
      </c>
      <c r="J51" s="113" t="s">
        <v>185</v>
      </c>
      <c r="K51" s="113" t="s">
        <v>186</v>
      </c>
      <c r="L51" s="110" t="s">
        <v>141</v>
      </c>
      <c r="M51" s="117">
        <v>154000</v>
      </c>
      <c r="N51" s="110" t="s">
        <v>17</v>
      </c>
      <c r="O51" s="114"/>
      <c r="P51" s="115"/>
      <c r="Q51" s="105"/>
    </row>
    <row r="52" spans="1:17" s="58" customFormat="1" ht="66" customHeight="1">
      <c r="A52" s="107"/>
      <c r="B52" s="108"/>
      <c r="C52" s="111" t="s">
        <v>246</v>
      </c>
      <c r="D52" s="110" t="s">
        <v>247</v>
      </c>
      <c r="E52" s="111" t="s">
        <v>246</v>
      </c>
      <c r="F52" s="110"/>
      <c r="G52" s="110" t="s">
        <v>195</v>
      </c>
      <c r="H52" s="112" t="s">
        <v>123</v>
      </c>
      <c r="I52" s="112" t="s">
        <v>123</v>
      </c>
      <c r="J52" s="113" t="s">
        <v>185</v>
      </c>
      <c r="K52" s="113" t="s">
        <v>186</v>
      </c>
      <c r="L52" s="110" t="s">
        <v>141</v>
      </c>
      <c r="M52" s="117">
        <v>24853</v>
      </c>
      <c r="N52" s="110" t="s">
        <v>17</v>
      </c>
      <c r="O52" s="114"/>
      <c r="P52" s="115"/>
      <c r="Q52" s="105"/>
    </row>
    <row r="53" spans="1:17" s="58" customFormat="1" ht="72.45" customHeight="1">
      <c r="A53" s="129"/>
      <c r="B53" s="130"/>
      <c r="C53" s="111" t="s">
        <v>248</v>
      </c>
      <c r="D53" s="110" t="s">
        <v>247</v>
      </c>
      <c r="E53" s="111" t="s">
        <v>248</v>
      </c>
      <c r="F53" s="110"/>
      <c r="G53" s="110" t="s">
        <v>195</v>
      </c>
      <c r="H53" s="112" t="s">
        <v>123</v>
      </c>
      <c r="I53" s="112" t="s">
        <v>123</v>
      </c>
      <c r="J53" s="113" t="s">
        <v>185</v>
      </c>
      <c r="K53" s="113" t="s">
        <v>186</v>
      </c>
      <c r="L53" s="110" t="s">
        <v>141</v>
      </c>
      <c r="M53" s="117">
        <v>19200</v>
      </c>
      <c r="N53" s="110" t="s">
        <v>17</v>
      </c>
      <c r="O53" s="114"/>
      <c r="P53" s="115"/>
      <c r="Q53" s="105"/>
    </row>
    <row r="54" spans="1:17" s="58" customFormat="1" ht="97.5" customHeight="1">
      <c r="A54" s="107"/>
      <c r="B54" s="108"/>
      <c r="C54" s="111" t="s">
        <v>249</v>
      </c>
      <c r="D54" s="110" t="s">
        <v>250</v>
      </c>
      <c r="E54" s="111" t="s">
        <v>249</v>
      </c>
      <c r="F54" s="110"/>
      <c r="G54" s="110" t="s">
        <v>195</v>
      </c>
      <c r="H54" s="112" t="s">
        <v>123</v>
      </c>
      <c r="I54" s="112" t="s">
        <v>123</v>
      </c>
      <c r="J54" s="113" t="s">
        <v>185</v>
      </c>
      <c r="K54" s="113" t="s">
        <v>186</v>
      </c>
      <c r="L54" s="110" t="s">
        <v>141</v>
      </c>
      <c r="M54" s="117">
        <v>20000</v>
      </c>
      <c r="N54" s="110" t="s">
        <v>17</v>
      </c>
      <c r="O54" s="114"/>
      <c r="P54" s="115"/>
      <c r="Q54" s="105"/>
    </row>
    <row r="55" spans="1:17" s="54" customFormat="1" ht="97.5" customHeight="1">
      <c r="A55" s="107"/>
      <c r="B55" s="108"/>
      <c r="C55" s="111" t="s">
        <v>251</v>
      </c>
      <c r="D55" s="110" t="s">
        <v>182</v>
      </c>
      <c r="E55" s="111" t="s">
        <v>251</v>
      </c>
      <c r="F55" s="110"/>
      <c r="G55" s="110" t="s">
        <v>195</v>
      </c>
      <c r="H55" s="112" t="s">
        <v>123</v>
      </c>
      <c r="I55" s="112" t="s">
        <v>123</v>
      </c>
      <c r="J55" s="113" t="s">
        <v>185</v>
      </c>
      <c r="K55" s="113" t="s">
        <v>186</v>
      </c>
      <c r="L55" s="110" t="s">
        <v>141</v>
      </c>
      <c r="M55" s="117">
        <v>10000</v>
      </c>
      <c r="N55" s="110" t="s">
        <v>17</v>
      </c>
      <c r="O55" s="114"/>
      <c r="P55" s="40"/>
      <c r="Q55" s="105"/>
    </row>
    <row r="56" spans="1:17" s="54" customFormat="1" ht="23.55" customHeight="1">
      <c r="A56" s="107"/>
      <c r="B56" s="108"/>
      <c r="C56" s="159" t="s">
        <v>274</v>
      </c>
      <c r="D56" s="154"/>
      <c r="E56" s="153"/>
      <c r="F56" s="154"/>
      <c r="G56" s="154"/>
      <c r="H56" s="155"/>
      <c r="I56" s="155"/>
      <c r="J56" s="156"/>
      <c r="K56" s="156"/>
      <c r="L56" s="154"/>
      <c r="M56" s="157"/>
      <c r="N56" s="154"/>
      <c r="O56" s="158"/>
      <c r="P56" s="40"/>
      <c r="Q56" s="105"/>
    </row>
    <row r="57" spans="1:17" s="54" customFormat="1" ht="49.5" customHeight="1">
      <c r="A57" s="107"/>
      <c r="B57" s="108"/>
      <c r="C57" s="111" t="s">
        <v>264</v>
      </c>
      <c r="D57" s="110" t="s">
        <v>182</v>
      </c>
      <c r="E57" s="111" t="s">
        <v>264</v>
      </c>
      <c r="F57" s="110"/>
      <c r="G57" s="110" t="s">
        <v>195</v>
      </c>
      <c r="H57" s="112" t="s">
        <v>123</v>
      </c>
      <c r="I57" s="112" t="s">
        <v>123</v>
      </c>
      <c r="J57" s="113" t="s">
        <v>185</v>
      </c>
      <c r="K57" s="113" t="s">
        <v>186</v>
      </c>
      <c r="L57" s="110" t="s">
        <v>141</v>
      </c>
      <c r="M57" s="117">
        <v>300000</v>
      </c>
      <c r="N57" s="110" t="s">
        <v>17</v>
      </c>
      <c r="O57" s="114"/>
      <c r="P57" s="40"/>
      <c r="Q57" s="180">
        <f>M57</f>
        <v>300000</v>
      </c>
    </row>
    <row r="58" spans="1:17" s="42" customFormat="1" ht="24.75" customHeight="1">
      <c r="A58" s="47"/>
      <c r="B58" s="48"/>
      <c r="C58" s="131" t="s">
        <v>252</v>
      </c>
      <c r="D58" s="131"/>
      <c r="E58" s="131"/>
      <c r="F58" s="131"/>
      <c r="G58" s="131"/>
      <c r="H58" s="131"/>
      <c r="I58" s="131"/>
      <c r="J58" s="131"/>
      <c r="K58" s="131"/>
      <c r="L58" s="131"/>
      <c r="M58" s="131"/>
      <c r="N58" s="131"/>
      <c r="O58" s="131"/>
      <c r="P58" s="40"/>
      <c r="Q58" s="105"/>
    </row>
    <row r="59" spans="1:17" s="54" customFormat="1" ht="184.5" customHeight="1">
      <c r="A59" s="39"/>
      <c r="B59" s="39"/>
      <c r="C59" s="109" t="s">
        <v>253</v>
      </c>
      <c r="D59" s="110" t="s">
        <v>240</v>
      </c>
      <c r="E59" s="109" t="s">
        <v>253</v>
      </c>
      <c r="F59" s="110"/>
      <c r="G59" s="110" t="s">
        <v>190</v>
      </c>
      <c r="H59" s="112" t="s">
        <v>123</v>
      </c>
      <c r="I59" s="112" t="s">
        <v>123</v>
      </c>
      <c r="J59" s="113" t="s">
        <v>185</v>
      </c>
      <c r="K59" s="113" t="s">
        <v>186</v>
      </c>
      <c r="L59" s="110" t="s">
        <v>141</v>
      </c>
      <c r="M59" s="117">
        <v>83000</v>
      </c>
      <c r="N59" s="110" t="s">
        <v>190</v>
      </c>
      <c r="O59" s="114"/>
      <c r="P59" s="40"/>
      <c r="Q59" s="180">
        <f>SUM(M59)</f>
        <v>83000</v>
      </c>
    </row>
    <row r="60" spans="1:17" s="42" customFormat="1" ht="24.75" customHeight="1">
      <c r="B60" s="54"/>
      <c r="C60" s="237" t="s">
        <v>67</v>
      </c>
      <c r="D60" s="238"/>
      <c r="E60" s="238"/>
      <c r="F60" s="238"/>
      <c r="G60" s="238"/>
      <c r="H60" s="238"/>
      <c r="I60" s="238"/>
      <c r="J60" s="238"/>
      <c r="K60" s="238"/>
      <c r="L60" s="238"/>
      <c r="M60" s="238"/>
      <c r="N60" s="238"/>
      <c r="O60" s="239"/>
      <c r="P60" s="54"/>
    </row>
    <row r="61" spans="1:17" s="42" customFormat="1" ht="52.5" customHeight="1">
      <c r="B61" s="54"/>
      <c r="C61" s="60" t="s">
        <v>275</v>
      </c>
      <c r="D61" s="60" t="s">
        <v>247</v>
      </c>
      <c r="E61" s="177" t="s">
        <v>275</v>
      </c>
      <c r="F61" s="176"/>
      <c r="G61" s="60" t="s">
        <v>276</v>
      </c>
      <c r="H61" s="112" t="s">
        <v>123</v>
      </c>
      <c r="I61" s="112" t="s">
        <v>123</v>
      </c>
      <c r="J61" s="113" t="s">
        <v>185</v>
      </c>
      <c r="K61" s="113" t="s">
        <v>186</v>
      </c>
      <c r="L61" s="110" t="s">
        <v>141</v>
      </c>
      <c r="M61" s="178">
        <v>39600</v>
      </c>
      <c r="N61" s="60" t="s">
        <v>276</v>
      </c>
      <c r="O61" s="176"/>
      <c r="P61" s="54"/>
      <c r="Q61" s="152">
        <f>M61</f>
        <v>39600</v>
      </c>
    </row>
    <row r="62" spans="1:17" s="42" customFormat="1" ht="24.75" customHeight="1">
      <c r="B62" s="54"/>
      <c r="C62" s="176"/>
      <c r="D62" s="176"/>
      <c r="E62" s="176"/>
      <c r="F62" s="176"/>
      <c r="G62" s="176"/>
      <c r="H62" s="176"/>
      <c r="I62" s="176"/>
      <c r="J62" s="176"/>
      <c r="K62" s="176"/>
      <c r="L62" s="176"/>
      <c r="M62" s="176"/>
      <c r="N62" s="176"/>
      <c r="O62" s="176"/>
      <c r="P62" s="54"/>
    </row>
    <row r="63" spans="1:17" s="42" customFormat="1" ht="24.75" customHeight="1">
      <c r="B63" s="54"/>
      <c r="C63" s="240" t="s">
        <v>39</v>
      </c>
      <c r="D63" s="240"/>
      <c r="E63" s="240"/>
      <c r="F63" s="240"/>
      <c r="G63" s="240"/>
      <c r="H63" s="240"/>
      <c r="I63" s="240"/>
      <c r="J63" s="240"/>
      <c r="K63" s="240"/>
      <c r="L63" s="240"/>
      <c r="M63" s="240"/>
      <c r="N63" s="240"/>
      <c r="O63" s="240"/>
      <c r="P63" s="54"/>
    </row>
    <row r="64" spans="1:17" s="42" customFormat="1" ht="44.55" customHeight="1">
      <c r="B64" s="54"/>
      <c r="C64" s="169" t="s">
        <v>267</v>
      </c>
      <c r="D64" s="170" t="s">
        <v>266</v>
      </c>
      <c r="E64" s="171" t="s">
        <v>267</v>
      </c>
      <c r="F64" s="171"/>
      <c r="G64" s="172" t="s">
        <v>191</v>
      </c>
      <c r="H64" s="173" t="s">
        <v>123</v>
      </c>
      <c r="I64" s="173" t="s">
        <v>123</v>
      </c>
      <c r="J64" s="174" t="s">
        <v>185</v>
      </c>
      <c r="K64" s="174" t="s">
        <v>186</v>
      </c>
      <c r="L64" s="172" t="s">
        <v>141</v>
      </c>
      <c r="M64" s="175">
        <v>215244.36</v>
      </c>
      <c r="N64" s="172" t="s">
        <v>191</v>
      </c>
      <c r="O64" s="106"/>
      <c r="P64" s="54"/>
    </row>
    <row r="65" spans="3:15" s="42" customFormat="1" ht="21">
      <c r="C65" s="40" t="s">
        <v>40</v>
      </c>
      <c r="D65" s="61"/>
      <c r="E65" s="40"/>
      <c r="F65" s="40"/>
      <c r="G65" s="40"/>
      <c r="H65" s="40"/>
      <c r="I65" s="40"/>
      <c r="J65" s="40"/>
      <c r="K65" s="62"/>
      <c r="L65" s="54"/>
      <c r="M65" s="54"/>
      <c r="N65" s="54"/>
      <c r="O65" s="54"/>
    </row>
    <row r="66" spans="3:15" s="42" customFormat="1" ht="21">
      <c r="C66" s="40"/>
      <c r="D66" s="61"/>
      <c r="E66" s="40"/>
      <c r="F66" s="40"/>
      <c r="G66" s="40"/>
      <c r="H66" s="40"/>
      <c r="I66" s="40"/>
      <c r="J66" s="40"/>
      <c r="K66" s="62"/>
      <c r="L66" s="54"/>
      <c r="M66" s="54"/>
      <c r="N66" s="54"/>
      <c r="O66" s="54"/>
    </row>
    <row r="67" spans="3:15" s="42" customFormat="1" ht="21"/>
    <row r="68" spans="3:15" s="42" customFormat="1" ht="19.5" customHeight="1">
      <c r="C68" s="41"/>
      <c r="D68" s="41"/>
      <c r="E68" s="41"/>
      <c r="F68" s="41"/>
      <c r="G68" s="41"/>
      <c r="H68" s="41"/>
      <c r="I68" s="41"/>
      <c r="J68" s="222" t="s">
        <v>0</v>
      </c>
      <c r="K68" s="222"/>
      <c r="L68" s="222"/>
      <c r="M68" s="151">
        <f>SUM(M12:M61)</f>
        <v>5654213</v>
      </c>
      <c r="N68" s="41"/>
    </row>
    <row r="69" spans="3:15" s="42" customFormat="1" ht="19.5" customHeight="1">
      <c r="C69" s="41"/>
      <c r="D69" s="41"/>
      <c r="E69" s="41"/>
      <c r="F69" s="41"/>
      <c r="G69" s="41"/>
      <c r="H69" s="41"/>
      <c r="I69" s="41"/>
      <c r="J69" s="223" t="s">
        <v>68</v>
      </c>
      <c r="K69" s="223"/>
      <c r="L69" s="223"/>
      <c r="M69" s="151">
        <v>215244.36</v>
      </c>
      <c r="N69" s="41"/>
    </row>
    <row r="70" spans="3:15" s="42" customFormat="1" ht="19.5" customHeight="1">
      <c r="C70" s="41"/>
      <c r="D70" s="41"/>
      <c r="E70" s="41"/>
      <c r="F70" s="41"/>
      <c r="G70" s="41"/>
      <c r="H70" s="41"/>
      <c r="I70" s="41"/>
      <c r="J70" s="41"/>
      <c r="K70" s="222" t="s">
        <v>41</v>
      </c>
      <c r="L70" s="222"/>
      <c r="M70" s="151">
        <f>SUM(M68:M69)</f>
        <v>5869457.3600000003</v>
      </c>
      <c r="N70" s="41"/>
      <c r="O70" s="160"/>
    </row>
    <row r="71" spans="3:15">
      <c r="C71" s="2"/>
      <c r="D71" s="2"/>
      <c r="E71" s="2"/>
      <c r="F71" s="2"/>
      <c r="G71" s="2"/>
      <c r="H71" s="2"/>
      <c r="I71" s="2"/>
      <c r="J71" s="2"/>
      <c r="K71" s="2"/>
      <c r="L71" s="2"/>
      <c r="M71" s="2"/>
      <c r="N71" s="2"/>
    </row>
    <row r="72" spans="3:15">
      <c r="C72" s="4"/>
      <c r="D72" s="4"/>
      <c r="E72" s="4"/>
      <c r="F72" s="4"/>
      <c r="G72" s="4"/>
      <c r="H72" s="4"/>
      <c r="I72" s="4"/>
      <c r="J72" s="4"/>
      <c r="K72" s="4"/>
      <c r="L72" s="2"/>
      <c r="M72" s="2"/>
      <c r="N72" s="2"/>
    </row>
    <row r="73" spans="3:15" s="63" customFormat="1" ht="19.8">
      <c r="C73" s="64" t="s">
        <v>19</v>
      </c>
      <c r="E73" s="65"/>
      <c r="F73" s="65" t="s">
        <v>20</v>
      </c>
      <c r="G73" s="64" t="s">
        <v>258</v>
      </c>
      <c r="J73" s="136" t="s">
        <v>20</v>
      </c>
      <c r="K73" s="136"/>
      <c r="M73" s="64"/>
      <c r="N73" s="66" t="s">
        <v>21</v>
      </c>
    </row>
    <row r="74" spans="3:15" s="63" customFormat="1" ht="19.8">
      <c r="C74" s="64"/>
      <c r="E74" s="65"/>
      <c r="F74" s="65"/>
      <c r="G74" s="64"/>
      <c r="J74" s="136" t="s">
        <v>69</v>
      </c>
      <c r="K74" s="136"/>
      <c r="M74" s="64"/>
      <c r="N74" s="66"/>
    </row>
    <row r="75" spans="3:15" s="63" customFormat="1" ht="69.75" customHeight="1">
      <c r="C75" s="142" t="s">
        <v>259</v>
      </c>
      <c r="D75" s="135"/>
      <c r="E75" s="140"/>
      <c r="F75" s="140"/>
      <c r="G75" s="228" t="s">
        <v>270</v>
      </c>
      <c r="H75" s="228"/>
      <c r="I75" s="135"/>
      <c r="J75" s="229" t="s">
        <v>262</v>
      </c>
      <c r="K75" s="229"/>
      <c r="L75" s="135"/>
      <c r="M75" s="141"/>
      <c r="N75" s="143" t="s">
        <v>261</v>
      </c>
      <c r="O75" s="135"/>
    </row>
    <row r="76" spans="3:15" s="63" customFormat="1" ht="28.5" customHeight="1">
      <c r="C76" s="67" t="s">
        <v>42</v>
      </c>
      <c r="E76" s="65"/>
      <c r="F76" s="65"/>
      <c r="G76" s="230" t="s">
        <v>269</v>
      </c>
      <c r="H76" s="230"/>
      <c r="J76" s="231" t="s">
        <v>42</v>
      </c>
      <c r="K76" s="231"/>
      <c r="M76" s="134"/>
      <c r="N76" s="230" t="s">
        <v>42</v>
      </c>
      <c r="O76" s="230"/>
    </row>
    <row r="77" spans="3:15" s="63" customFormat="1" ht="19.8">
      <c r="C77" s="68" t="s">
        <v>43</v>
      </c>
      <c r="E77" s="65"/>
      <c r="F77" s="65"/>
      <c r="G77" s="68" t="s">
        <v>268</v>
      </c>
      <c r="J77" s="232" t="s">
        <v>43</v>
      </c>
      <c r="K77" s="232"/>
      <c r="M77" s="136"/>
      <c r="N77" s="136" t="s">
        <v>257</v>
      </c>
    </row>
    <row r="78" spans="3:15" s="63" customFormat="1" ht="27" customHeight="1">
      <c r="C78" s="69" t="s">
        <v>260</v>
      </c>
      <c r="E78" s="65"/>
      <c r="F78" s="66" t="s">
        <v>22</v>
      </c>
      <c r="G78" s="233" t="s">
        <v>23</v>
      </c>
      <c r="H78" s="233"/>
      <c r="J78" s="233" t="s">
        <v>24</v>
      </c>
      <c r="K78" s="233"/>
      <c r="M78" s="137"/>
      <c r="N78" s="137" t="s">
        <v>70</v>
      </c>
    </row>
    <row r="79" spans="3:15" s="63" customFormat="1" ht="19.8">
      <c r="C79" s="68"/>
      <c r="E79" s="65"/>
      <c r="F79" s="65" t="s">
        <v>24</v>
      </c>
      <c r="G79" s="68"/>
      <c r="J79" s="232"/>
      <c r="K79" s="232"/>
      <c r="M79" s="232"/>
      <c r="N79" s="232"/>
    </row>
    <row r="80" spans="3:15" s="63" customFormat="1" ht="28.5" customHeight="1">
      <c r="C80" s="70" t="s">
        <v>44</v>
      </c>
      <c r="D80" s="66"/>
      <c r="E80" s="66"/>
      <c r="F80" s="66"/>
      <c r="G80" s="139" t="s">
        <v>44</v>
      </c>
      <c r="J80" s="226" t="s">
        <v>44</v>
      </c>
      <c r="K80" s="226"/>
      <c r="M80" s="138"/>
      <c r="N80" s="227" t="s">
        <v>44</v>
      </c>
      <c r="O80" s="227"/>
    </row>
  </sheetData>
  <mergeCells count="40">
    <mergeCell ref="J69:L69"/>
    <mergeCell ref="J80:K80"/>
    <mergeCell ref="N80:O80"/>
    <mergeCell ref="K70:L70"/>
    <mergeCell ref="G75:H75"/>
    <mergeCell ref="J75:K75"/>
    <mergeCell ref="G76:H76"/>
    <mergeCell ref="J76:K76"/>
    <mergeCell ref="N76:O76"/>
    <mergeCell ref="J77:K77"/>
    <mergeCell ref="G78:H78"/>
    <mergeCell ref="J78:K78"/>
    <mergeCell ref="J79:K79"/>
    <mergeCell ref="M79:N79"/>
    <mergeCell ref="M7:M8"/>
    <mergeCell ref="C10:O10"/>
    <mergeCell ref="C60:O60"/>
    <mergeCell ref="C63:O63"/>
    <mergeCell ref="J68:L68"/>
    <mergeCell ref="A9:B9"/>
    <mergeCell ref="A7:A8"/>
    <mergeCell ref="B7:B8"/>
    <mergeCell ref="C7:C8"/>
    <mergeCell ref="D7:D8"/>
    <mergeCell ref="E7:E8"/>
    <mergeCell ref="F7:F8"/>
    <mergeCell ref="C2:O2"/>
    <mergeCell ref="C3:O3"/>
    <mergeCell ref="C4:O4"/>
    <mergeCell ref="C6:I6"/>
    <mergeCell ref="J6:K6"/>
    <mergeCell ref="L6:M6"/>
    <mergeCell ref="N6:N8"/>
    <mergeCell ref="O6:O8"/>
    <mergeCell ref="G7:G8"/>
    <mergeCell ref="H7:H8"/>
    <mergeCell ref="I7:I8"/>
    <mergeCell ref="J7:J8"/>
    <mergeCell ref="K7:K8"/>
    <mergeCell ref="L7:L8"/>
  </mergeCells>
  <dataValidations count="1">
    <dataValidation type="list" errorStyle="information" allowBlank="1" showInputMessage="1" showErrorMessage="1" error="Choose from the drop down menu the applicable mode of procurement.  PEs cannot deviate from the options given here in." sqref="G85:H1023" xr:uid="{4D7C4F93-6788-4D88-A8C4-9513882F5CB2}">
      <formula1>#REF!</formula1>
    </dataValidation>
  </dataValidations>
  <printOptions horizontalCentered="1"/>
  <pageMargins left="1.299212598425197" right="0.9055118110236221" top="0.74803149606299213" bottom="0.74803149606299213" header="0.31496062992125984" footer="0.31496062992125984"/>
  <pageSetup paperSize="5" scale="40" fitToHeight="0" orientation="landscape" r:id="rId1"/>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0D63-491F-4F9E-8C04-87F59B05C39F}">
  <sheetPr>
    <tabColor rgb="FF92D050"/>
    <pageSetUpPr fitToPage="1"/>
  </sheetPr>
  <dimension ref="A2:Q85"/>
  <sheetViews>
    <sheetView showGridLines="0" view="pageBreakPreview" topLeftCell="C38" zoomScale="40" zoomScaleNormal="85" zoomScaleSheetLayoutView="40" workbookViewId="0">
      <selection activeCell="G70" sqref="G70"/>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c r="A5" s="32"/>
      <c r="B5" s="32"/>
      <c r="C5" s="32"/>
      <c r="D5" s="33"/>
      <c r="E5" s="32"/>
      <c r="F5" s="32"/>
      <c r="G5" s="32"/>
      <c r="H5" s="32"/>
      <c r="I5" s="32"/>
      <c r="J5" s="32"/>
      <c r="K5" s="32"/>
      <c r="L5" s="32"/>
      <c r="M5" s="34"/>
      <c r="N5" s="34"/>
      <c r="O5" s="34"/>
      <c r="P5" s="2"/>
      <c r="Q5" s="2"/>
    </row>
    <row r="6" spans="1:17" s="42" customFormat="1" ht="22.95" customHeigh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4.75" customHeight="1">
      <c r="A11" s="47"/>
      <c r="B11" s="48"/>
      <c r="C11" s="131" t="s">
        <v>180</v>
      </c>
      <c r="D11" s="131"/>
      <c r="E11" s="131"/>
      <c r="F11" s="131"/>
      <c r="G11" s="131"/>
      <c r="H11" s="131"/>
      <c r="I11" s="131"/>
      <c r="J11" s="131"/>
      <c r="K11" s="131"/>
      <c r="L11" s="131"/>
      <c r="M11" s="131"/>
      <c r="N11" s="131"/>
      <c r="O11" s="131"/>
      <c r="P11" s="40"/>
      <c r="Q11" s="221"/>
    </row>
    <row r="12" spans="1:17" s="58" customFormat="1" ht="43.5" customHeight="1">
      <c r="A12" s="107"/>
      <c r="B12" s="108"/>
      <c r="C12" s="109" t="s">
        <v>181</v>
      </c>
      <c r="D12" s="110" t="s">
        <v>182</v>
      </c>
      <c r="E12" s="145" t="s">
        <v>183</v>
      </c>
      <c r="F12" s="111"/>
      <c r="G12" s="110" t="s">
        <v>184</v>
      </c>
      <c r="H12" s="112" t="s">
        <v>123</v>
      </c>
      <c r="I12" s="112" t="s">
        <v>123</v>
      </c>
      <c r="J12" s="113" t="s">
        <v>185</v>
      </c>
      <c r="K12" s="113" t="s">
        <v>186</v>
      </c>
      <c r="L12" s="110" t="s">
        <v>141</v>
      </c>
      <c r="M12" s="148">
        <v>700000</v>
      </c>
      <c r="N12" s="110" t="s">
        <v>184</v>
      </c>
      <c r="O12" s="114"/>
      <c r="P12" s="115"/>
      <c r="Q12" s="221"/>
    </row>
    <row r="13" spans="1:17" s="54" customFormat="1" ht="43.5" customHeight="1">
      <c r="A13" s="39"/>
      <c r="B13" s="39"/>
      <c r="C13" s="111" t="s">
        <v>263</v>
      </c>
      <c r="D13" s="110" t="s">
        <v>182</v>
      </c>
      <c r="E13" s="111" t="s">
        <v>263</v>
      </c>
      <c r="F13" s="110"/>
      <c r="G13" s="110" t="s">
        <v>191</v>
      </c>
      <c r="H13" s="112" t="s">
        <v>123</v>
      </c>
      <c r="I13" s="112" t="s">
        <v>123</v>
      </c>
      <c r="J13" s="113" t="s">
        <v>185</v>
      </c>
      <c r="K13" s="113" t="s">
        <v>186</v>
      </c>
      <c r="L13" s="110" t="s">
        <v>141</v>
      </c>
      <c r="M13" s="117">
        <v>500000</v>
      </c>
      <c r="N13" s="110" t="s">
        <v>191</v>
      </c>
      <c r="O13" s="114"/>
      <c r="P13" s="40"/>
      <c r="Q13" s="221"/>
    </row>
    <row r="14" spans="1:17" s="42" customFormat="1" ht="24.75" customHeight="1">
      <c r="A14" s="47"/>
      <c r="B14" s="48"/>
      <c r="C14" s="131" t="s">
        <v>187</v>
      </c>
      <c r="D14" s="131"/>
      <c r="E14" s="146"/>
      <c r="F14" s="131"/>
      <c r="G14" s="131"/>
      <c r="H14" s="131"/>
      <c r="I14" s="131"/>
      <c r="J14" s="131"/>
      <c r="K14" s="131"/>
      <c r="L14" s="131"/>
      <c r="M14" s="131"/>
      <c r="N14" s="131"/>
      <c r="O14" s="131"/>
      <c r="P14" s="40"/>
      <c r="Q14" s="221"/>
    </row>
    <row r="15" spans="1:17" s="58" customFormat="1" ht="182.55" customHeight="1">
      <c r="A15" s="107"/>
      <c r="B15" s="108"/>
      <c r="C15" s="109" t="s">
        <v>188</v>
      </c>
      <c r="D15" s="110" t="s">
        <v>182</v>
      </c>
      <c r="E15" s="145" t="s">
        <v>189</v>
      </c>
      <c r="F15" s="111"/>
      <c r="G15" s="110" t="s">
        <v>190</v>
      </c>
      <c r="H15" s="112" t="s">
        <v>123</v>
      </c>
      <c r="I15" s="112" t="s">
        <v>123</v>
      </c>
      <c r="J15" s="113" t="s">
        <v>185</v>
      </c>
      <c r="K15" s="113" t="s">
        <v>186</v>
      </c>
      <c r="L15" s="110" t="s">
        <v>141</v>
      </c>
      <c r="M15" s="148">
        <v>500000</v>
      </c>
      <c r="N15" s="116" t="s">
        <v>190</v>
      </c>
      <c r="O15" s="114"/>
      <c r="P15" s="115"/>
      <c r="Q15" s="221"/>
    </row>
    <row r="16" spans="1:17" s="42" customFormat="1" ht="24.75" customHeight="1">
      <c r="A16" s="47"/>
      <c r="B16" s="48"/>
      <c r="C16" s="131" t="s">
        <v>192</v>
      </c>
      <c r="D16" s="131"/>
      <c r="E16" s="146"/>
      <c r="F16" s="131"/>
      <c r="G16" s="131"/>
      <c r="H16" s="131"/>
      <c r="I16" s="131"/>
      <c r="J16" s="131"/>
      <c r="K16" s="131"/>
      <c r="L16" s="131"/>
      <c r="M16" s="131"/>
      <c r="N16" s="131"/>
      <c r="O16" s="131"/>
      <c r="P16" s="40"/>
      <c r="Q16" s="221"/>
    </row>
    <row r="17" spans="1:17" s="58" customFormat="1" ht="53.55" customHeight="1">
      <c r="A17" s="107"/>
      <c r="B17" s="108"/>
      <c r="C17" s="118" t="s">
        <v>193</v>
      </c>
      <c r="D17" s="116" t="s">
        <v>194</v>
      </c>
      <c r="E17" s="118" t="s">
        <v>193</v>
      </c>
      <c r="F17" s="116"/>
      <c r="G17" s="119" t="s">
        <v>195</v>
      </c>
      <c r="H17" s="119" t="s">
        <v>123</v>
      </c>
      <c r="I17" s="119" t="s">
        <v>123</v>
      </c>
      <c r="J17" s="113" t="s">
        <v>185</v>
      </c>
      <c r="K17" s="113" t="s">
        <v>186</v>
      </c>
      <c r="L17" s="116" t="s">
        <v>141</v>
      </c>
      <c r="M17" s="121">
        <v>240000</v>
      </c>
      <c r="N17" s="116" t="s">
        <v>17</v>
      </c>
      <c r="O17" s="114"/>
      <c r="P17" s="115"/>
      <c r="Q17" s="221"/>
    </row>
    <row r="18" spans="1:17" s="58" customFormat="1" ht="38.549999999999997" customHeight="1">
      <c r="A18" s="107"/>
      <c r="B18" s="108"/>
      <c r="C18" s="118" t="s">
        <v>196</v>
      </c>
      <c r="D18" s="116" t="s">
        <v>197</v>
      </c>
      <c r="E18" s="118" t="s">
        <v>196</v>
      </c>
      <c r="F18" s="116"/>
      <c r="G18" s="119" t="s">
        <v>195</v>
      </c>
      <c r="H18" s="119" t="s">
        <v>123</v>
      </c>
      <c r="I18" s="119" t="s">
        <v>123</v>
      </c>
      <c r="J18" s="113" t="s">
        <v>185</v>
      </c>
      <c r="K18" s="113" t="s">
        <v>186</v>
      </c>
      <c r="L18" s="116" t="s">
        <v>141</v>
      </c>
      <c r="M18" s="121">
        <v>1000000</v>
      </c>
      <c r="N18" s="116" t="s">
        <v>17</v>
      </c>
      <c r="O18" s="114"/>
      <c r="P18" s="115"/>
      <c r="Q18" s="221"/>
    </row>
    <row r="19" spans="1:17" s="58" customFormat="1" ht="46.95" customHeight="1">
      <c r="A19" s="107"/>
      <c r="B19" s="108"/>
      <c r="C19" s="118" t="s">
        <v>198</v>
      </c>
      <c r="D19" s="116" t="s">
        <v>197</v>
      </c>
      <c r="E19" s="118" t="s">
        <v>198</v>
      </c>
      <c r="F19" s="116"/>
      <c r="G19" s="119" t="s">
        <v>195</v>
      </c>
      <c r="H19" s="119" t="s">
        <v>123</v>
      </c>
      <c r="I19" s="119" t="s">
        <v>123</v>
      </c>
      <c r="J19" s="113" t="s">
        <v>185</v>
      </c>
      <c r="K19" s="113" t="s">
        <v>186</v>
      </c>
      <c r="L19" s="116" t="s">
        <v>141</v>
      </c>
      <c r="M19" s="121">
        <v>200000</v>
      </c>
      <c r="N19" s="116" t="s">
        <v>17</v>
      </c>
      <c r="O19" s="114"/>
      <c r="P19" s="115"/>
      <c r="Q19" s="221"/>
    </row>
    <row r="20" spans="1:17" s="58" customFormat="1" ht="72" customHeight="1">
      <c r="A20" s="107"/>
      <c r="B20" s="108"/>
      <c r="C20" s="118" t="s">
        <v>199</v>
      </c>
      <c r="D20" s="116" t="s">
        <v>200</v>
      </c>
      <c r="E20" s="118" t="s">
        <v>199</v>
      </c>
      <c r="F20" s="116"/>
      <c r="G20" s="119" t="s">
        <v>265</v>
      </c>
      <c r="H20" s="119" t="s">
        <v>123</v>
      </c>
      <c r="I20" s="119" t="s">
        <v>123</v>
      </c>
      <c r="J20" s="113" t="s">
        <v>185</v>
      </c>
      <c r="K20" s="113" t="s">
        <v>186</v>
      </c>
      <c r="L20" s="120" t="s">
        <v>201</v>
      </c>
      <c r="M20" s="121">
        <v>70100</v>
      </c>
      <c r="N20" s="116" t="s">
        <v>17</v>
      </c>
      <c r="O20" s="114"/>
      <c r="P20" s="115"/>
      <c r="Q20" s="221"/>
    </row>
    <row r="21" spans="1:17" s="58" customFormat="1" ht="39.450000000000003" customHeight="1">
      <c r="A21" s="107"/>
      <c r="B21" s="108"/>
      <c r="C21" s="118" t="s">
        <v>202</v>
      </c>
      <c r="D21" s="116" t="s">
        <v>200</v>
      </c>
      <c r="E21" s="118" t="s">
        <v>202</v>
      </c>
      <c r="F21" s="116"/>
      <c r="G21" s="119" t="s">
        <v>265</v>
      </c>
      <c r="H21" s="119" t="s">
        <v>123</v>
      </c>
      <c r="I21" s="119" t="s">
        <v>123</v>
      </c>
      <c r="J21" s="113" t="s">
        <v>185</v>
      </c>
      <c r="K21" s="113" t="s">
        <v>186</v>
      </c>
      <c r="L21" s="120" t="s">
        <v>203</v>
      </c>
      <c r="M21" s="121">
        <v>25000</v>
      </c>
      <c r="N21" s="116" t="s">
        <v>17</v>
      </c>
      <c r="O21" s="114"/>
      <c r="P21" s="115"/>
      <c r="Q21" s="221"/>
    </row>
    <row r="22" spans="1:17" s="58" customFormat="1" ht="44.55" customHeight="1">
      <c r="A22" s="107"/>
      <c r="B22" s="108"/>
      <c r="C22" s="118" t="s">
        <v>204</v>
      </c>
      <c r="D22" s="116" t="s">
        <v>205</v>
      </c>
      <c r="E22" s="118" t="s">
        <v>204</v>
      </c>
      <c r="F22" s="116"/>
      <c r="G22" s="119"/>
      <c r="H22" s="119"/>
      <c r="I22" s="119"/>
      <c r="J22" s="113" t="s">
        <v>185</v>
      </c>
      <c r="K22" s="113" t="s">
        <v>186</v>
      </c>
      <c r="L22" s="120"/>
      <c r="M22" s="121"/>
      <c r="N22" s="116" t="s">
        <v>17</v>
      </c>
      <c r="O22" s="114"/>
      <c r="P22" s="115"/>
      <c r="Q22" s="221"/>
    </row>
    <row r="23" spans="1:17" s="58" customFormat="1" ht="133.94999999999999" customHeight="1">
      <c r="A23" s="107"/>
      <c r="B23" s="108"/>
      <c r="C23" s="118" t="s">
        <v>206</v>
      </c>
      <c r="D23" s="116" t="s">
        <v>207</v>
      </c>
      <c r="E23" s="122" t="s">
        <v>206</v>
      </c>
      <c r="F23" s="116"/>
      <c r="G23" s="119" t="s">
        <v>195</v>
      </c>
      <c r="H23" s="119" t="s">
        <v>123</v>
      </c>
      <c r="I23" s="119" t="s">
        <v>123</v>
      </c>
      <c r="J23" s="113" t="s">
        <v>185</v>
      </c>
      <c r="K23" s="113" t="s">
        <v>186</v>
      </c>
      <c r="L23" s="116" t="s">
        <v>141</v>
      </c>
      <c r="M23" s="121">
        <v>211050</v>
      </c>
      <c r="N23" s="116" t="s">
        <v>17</v>
      </c>
      <c r="O23" s="114"/>
      <c r="P23" s="115"/>
      <c r="Q23" s="221"/>
    </row>
    <row r="24" spans="1:17" s="58" customFormat="1" ht="151.5" customHeight="1">
      <c r="A24" s="107"/>
      <c r="B24" s="108"/>
      <c r="C24" s="118" t="s">
        <v>208</v>
      </c>
      <c r="D24" s="116" t="s">
        <v>207</v>
      </c>
      <c r="E24" s="122" t="s">
        <v>208</v>
      </c>
      <c r="F24" s="116"/>
      <c r="G24" s="119" t="s">
        <v>195</v>
      </c>
      <c r="H24" s="119" t="s">
        <v>123</v>
      </c>
      <c r="I24" s="119" t="s">
        <v>123</v>
      </c>
      <c r="J24" s="113" t="s">
        <v>185</v>
      </c>
      <c r="K24" s="113" t="s">
        <v>186</v>
      </c>
      <c r="L24" s="116" t="s">
        <v>141</v>
      </c>
      <c r="M24" s="121">
        <v>116550</v>
      </c>
      <c r="N24" s="116" t="s">
        <v>17</v>
      </c>
      <c r="O24" s="114"/>
      <c r="P24" s="115"/>
      <c r="Q24" s="221"/>
    </row>
    <row r="25" spans="1:17" s="58" customFormat="1" ht="148.94999999999999" customHeight="1">
      <c r="A25" s="107"/>
      <c r="B25" s="108"/>
      <c r="C25" s="118" t="s">
        <v>209</v>
      </c>
      <c r="D25" s="116" t="s">
        <v>207</v>
      </c>
      <c r="E25" s="122" t="s">
        <v>209</v>
      </c>
      <c r="F25" s="116"/>
      <c r="G25" s="119" t="s">
        <v>195</v>
      </c>
      <c r="H25" s="119" t="s">
        <v>123</v>
      </c>
      <c r="I25" s="119" t="s">
        <v>123</v>
      </c>
      <c r="J25" s="113" t="s">
        <v>185</v>
      </c>
      <c r="K25" s="113" t="s">
        <v>186</v>
      </c>
      <c r="L25" s="116" t="s">
        <v>141</v>
      </c>
      <c r="M25" s="123">
        <v>287000</v>
      </c>
      <c r="N25" s="116" t="s">
        <v>17</v>
      </c>
      <c r="O25" s="114"/>
      <c r="P25" s="115"/>
      <c r="Q25" s="221"/>
    </row>
    <row r="26" spans="1:17" s="58" customFormat="1" ht="139.94999999999999" customHeight="1">
      <c r="A26" s="107"/>
      <c r="B26" s="108"/>
      <c r="C26" s="118" t="s">
        <v>210</v>
      </c>
      <c r="D26" s="116" t="s">
        <v>207</v>
      </c>
      <c r="E26" s="122" t="s">
        <v>210</v>
      </c>
      <c r="F26" s="116"/>
      <c r="G26" s="119" t="s">
        <v>195</v>
      </c>
      <c r="H26" s="119" t="s">
        <v>123</v>
      </c>
      <c r="I26" s="119" t="s">
        <v>123</v>
      </c>
      <c r="J26" s="113" t="s">
        <v>185</v>
      </c>
      <c r="K26" s="113" t="s">
        <v>186</v>
      </c>
      <c r="L26" s="116" t="s">
        <v>141</v>
      </c>
      <c r="M26" s="124">
        <v>156000</v>
      </c>
      <c r="N26" s="116" t="s">
        <v>17</v>
      </c>
      <c r="O26" s="114"/>
      <c r="P26" s="115"/>
      <c r="Q26" s="221"/>
    </row>
    <row r="27" spans="1:17" s="58" customFormat="1" ht="126" customHeight="1">
      <c r="A27" s="107"/>
      <c r="B27" s="108"/>
      <c r="C27" s="118" t="s">
        <v>211</v>
      </c>
      <c r="D27" s="116" t="s">
        <v>207</v>
      </c>
      <c r="E27" s="122" t="s">
        <v>211</v>
      </c>
      <c r="F27" s="116"/>
      <c r="G27" s="119" t="s">
        <v>195</v>
      </c>
      <c r="H27" s="119" t="s">
        <v>123</v>
      </c>
      <c r="I27" s="119" t="s">
        <v>123</v>
      </c>
      <c r="J27" s="113" t="s">
        <v>185</v>
      </c>
      <c r="K27" s="113" t="s">
        <v>186</v>
      </c>
      <c r="L27" s="116" t="s">
        <v>141</v>
      </c>
      <c r="M27" s="124">
        <v>164250</v>
      </c>
      <c r="N27" s="116" t="s">
        <v>17</v>
      </c>
      <c r="O27" s="114"/>
      <c r="P27" s="115"/>
      <c r="Q27" s="221"/>
    </row>
    <row r="28" spans="1:17" s="58" customFormat="1" ht="138.44999999999999" customHeight="1">
      <c r="A28" s="107"/>
      <c r="B28" s="108"/>
      <c r="C28" s="118" t="s">
        <v>212</v>
      </c>
      <c r="D28" s="116" t="s">
        <v>207</v>
      </c>
      <c r="E28" s="122" t="s">
        <v>212</v>
      </c>
      <c r="F28" s="116"/>
      <c r="G28" s="119" t="s">
        <v>195</v>
      </c>
      <c r="H28" s="119" t="s">
        <v>123</v>
      </c>
      <c r="I28" s="119" t="s">
        <v>123</v>
      </c>
      <c r="J28" s="113" t="s">
        <v>185</v>
      </c>
      <c r="K28" s="113" t="s">
        <v>186</v>
      </c>
      <c r="L28" s="116" t="s">
        <v>141</v>
      </c>
      <c r="M28" s="124">
        <v>41400</v>
      </c>
      <c r="N28" s="116" t="s">
        <v>17</v>
      </c>
      <c r="O28" s="114"/>
      <c r="P28" s="115"/>
      <c r="Q28" s="221"/>
    </row>
    <row r="29" spans="1:17" s="42" customFormat="1" ht="24.75" customHeight="1">
      <c r="A29" s="47"/>
      <c r="B29" s="48"/>
      <c r="C29" s="131" t="s">
        <v>213</v>
      </c>
      <c r="D29" s="131"/>
      <c r="E29" s="131"/>
      <c r="F29" s="131"/>
      <c r="G29" s="131"/>
      <c r="H29" s="131"/>
      <c r="I29" s="131"/>
      <c r="J29" s="131"/>
      <c r="K29" s="131"/>
      <c r="L29" s="131"/>
      <c r="M29" s="131"/>
      <c r="N29" s="131"/>
      <c r="O29" s="131"/>
      <c r="P29" s="40"/>
      <c r="Q29" s="221"/>
    </row>
    <row r="30" spans="1:17" s="42" customFormat="1" ht="24.75" customHeight="1">
      <c r="A30" s="132"/>
      <c r="B30" s="48"/>
      <c r="C30" s="131" t="s">
        <v>254</v>
      </c>
      <c r="D30" s="131"/>
      <c r="E30" s="131"/>
      <c r="F30" s="131"/>
      <c r="G30" s="131"/>
      <c r="H30" s="131"/>
      <c r="I30" s="131"/>
      <c r="J30" s="131"/>
      <c r="K30" s="131"/>
      <c r="L30" s="131"/>
      <c r="M30" s="131"/>
      <c r="N30" s="131"/>
      <c r="O30" s="131"/>
      <c r="P30" s="40"/>
      <c r="Q30" s="221"/>
    </row>
    <row r="31" spans="1:17" s="58" customFormat="1" ht="115.95" customHeight="1">
      <c r="A31" s="107"/>
      <c r="B31" s="108"/>
      <c r="C31" s="111" t="s">
        <v>214</v>
      </c>
      <c r="D31" s="110" t="s">
        <v>207</v>
      </c>
      <c r="E31" s="111" t="s">
        <v>214</v>
      </c>
      <c r="F31" s="110"/>
      <c r="G31" s="110" t="s">
        <v>195</v>
      </c>
      <c r="H31" s="112" t="s">
        <v>123</v>
      </c>
      <c r="I31" s="112" t="s">
        <v>123</v>
      </c>
      <c r="J31" s="113" t="s">
        <v>185</v>
      </c>
      <c r="K31" s="113" t="s">
        <v>186</v>
      </c>
      <c r="L31" s="110" t="s">
        <v>141</v>
      </c>
      <c r="M31" s="117">
        <v>3450</v>
      </c>
      <c r="N31" s="110" t="s">
        <v>17</v>
      </c>
      <c r="O31" s="114"/>
      <c r="P31" s="115"/>
      <c r="Q31" s="221"/>
    </row>
    <row r="32" spans="1:17" s="58" customFormat="1" ht="155.55000000000001" customHeight="1">
      <c r="A32" s="107"/>
      <c r="B32" s="108"/>
      <c r="C32" s="111" t="s">
        <v>206</v>
      </c>
      <c r="D32" s="110" t="s">
        <v>207</v>
      </c>
      <c r="E32" s="111" t="s">
        <v>206</v>
      </c>
      <c r="F32" s="110"/>
      <c r="G32" s="110" t="s">
        <v>195</v>
      </c>
      <c r="H32" s="112" t="s">
        <v>123</v>
      </c>
      <c r="I32" s="112" t="s">
        <v>123</v>
      </c>
      <c r="J32" s="113" t="s">
        <v>185</v>
      </c>
      <c r="K32" s="113" t="s">
        <v>186</v>
      </c>
      <c r="L32" s="110" t="s">
        <v>141</v>
      </c>
      <c r="M32" s="117">
        <v>3950</v>
      </c>
      <c r="N32" s="110" t="s">
        <v>17</v>
      </c>
      <c r="O32" s="114"/>
      <c r="P32" s="115"/>
      <c r="Q32" s="221"/>
    </row>
    <row r="33" spans="1:17" s="58" customFormat="1" ht="150.44999999999999" customHeight="1">
      <c r="A33" s="107"/>
      <c r="B33" s="108"/>
      <c r="C33" s="111" t="s">
        <v>215</v>
      </c>
      <c r="D33" s="110" t="s">
        <v>207</v>
      </c>
      <c r="E33" s="111" t="s">
        <v>215</v>
      </c>
      <c r="F33" s="110"/>
      <c r="G33" s="110" t="s">
        <v>195</v>
      </c>
      <c r="H33" s="112" t="s">
        <v>123</v>
      </c>
      <c r="I33" s="112" t="s">
        <v>123</v>
      </c>
      <c r="J33" s="113" t="s">
        <v>185</v>
      </c>
      <c r="K33" s="113" t="s">
        <v>186</v>
      </c>
      <c r="L33" s="110" t="s">
        <v>141</v>
      </c>
      <c r="M33" s="117">
        <v>8370</v>
      </c>
      <c r="N33" s="110" t="s">
        <v>17</v>
      </c>
      <c r="O33" s="114"/>
      <c r="P33" s="115"/>
      <c r="Q33" s="221"/>
    </row>
    <row r="34" spans="1:17" s="58" customFormat="1" ht="120" customHeight="1">
      <c r="A34" s="107"/>
      <c r="B34" s="108"/>
      <c r="C34" s="111" t="s">
        <v>216</v>
      </c>
      <c r="D34" s="110" t="s">
        <v>207</v>
      </c>
      <c r="E34" s="111" t="s">
        <v>216</v>
      </c>
      <c r="F34" s="110"/>
      <c r="G34" s="110" t="s">
        <v>195</v>
      </c>
      <c r="H34" s="112" t="s">
        <v>123</v>
      </c>
      <c r="I34" s="112" t="s">
        <v>123</v>
      </c>
      <c r="J34" s="113" t="s">
        <v>185</v>
      </c>
      <c r="K34" s="113" t="s">
        <v>186</v>
      </c>
      <c r="L34" s="110" t="s">
        <v>141</v>
      </c>
      <c r="M34" s="117">
        <v>37500</v>
      </c>
      <c r="N34" s="110" t="s">
        <v>17</v>
      </c>
      <c r="O34" s="114"/>
      <c r="P34" s="115"/>
      <c r="Q34" s="221"/>
    </row>
    <row r="35" spans="1:17" s="58" customFormat="1" ht="109.95" customHeight="1">
      <c r="A35" s="125"/>
      <c r="B35" s="126"/>
      <c r="C35" s="111" t="s">
        <v>214</v>
      </c>
      <c r="D35" s="110" t="s">
        <v>207</v>
      </c>
      <c r="E35" s="111" t="s">
        <v>214</v>
      </c>
      <c r="F35" s="110"/>
      <c r="G35" s="110" t="s">
        <v>195</v>
      </c>
      <c r="H35" s="112" t="s">
        <v>123</v>
      </c>
      <c r="I35" s="112" t="s">
        <v>123</v>
      </c>
      <c r="J35" s="113" t="s">
        <v>185</v>
      </c>
      <c r="K35" s="113" t="s">
        <v>186</v>
      </c>
      <c r="L35" s="110" t="s">
        <v>141</v>
      </c>
      <c r="M35" s="117">
        <v>6500</v>
      </c>
      <c r="N35" s="110" t="s">
        <v>17</v>
      </c>
      <c r="O35" s="114"/>
      <c r="P35" s="115"/>
      <c r="Q35" s="221"/>
    </row>
    <row r="36" spans="1:17" s="58" customFormat="1" ht="93.45" customHeight="1">
      <c r="A36" s="107"/>
      <c r="B36" s="108"/>
      <c r="C36" s="111" t="s">
        <v>217</v>
      </c>
      <c r="D36" s="110" t="s">
        <v>207</v>
      </c>
      <c r="E36" s="111" t="s">
        <v>218</v>
      </c>
      <c r="F36" s="110"/>
      <c r="G36" s="110" t="s">
        <v>195</v>
      </c>
      <c r="H36" s="112" t="s">
        <v>123</v>
      </c>
      <c r="I36" s="112" t="s">
        <v>123</v>
      </c>
      <c r="J36" s="113" t="s">
        <v>185</v>
      </c>
      <c r="K36" s="113" t="s">
        <v>186</v>
      </c>
      <c r="L36" s="110" t="s">
        <v>141</v>
      </c>
      <c r="M36" s="117">
        <v>15750</v>
      </c>
      <c r="N36" s="110" t="s">
        <v>17</v>
      </c>
      <c r="O36" s="114"/>
      <c r="P36" s="115"/>
      <c r="Q36" s="221"/>
    </row>
    <row r="37" spans="1:17" s="58" customFormat="1" ht="132.44999999999999" customHeight="1">
      <c r="A37" s="107"/>
      <c r="B37" s="108"/>
      <c r="C37" s="111" t="s">
        <v>273</v>
      </c>
      <c r="D37" s="110" t="s">
        <v>207</v>
      </c>
      <c r="E37" s="111" t="s">
        <v>219</v>
      </c>
      <c r="F37" s="110"/>
      <c r="G37" s="110" t="s">
        <v>195</v>
      </c>
      <c r="H37" s="112" t="s">
        <v>123</v>
      </c>
      <c r="I37" s="112" t="s">
        <v>123</v>
      </c>
      <c r="J37" s="113" t="s">
        <v>185</v>
      </c>
      <c r="K37" s="113" t="s">
        <v>186</v>
      </c>
      <c r="L37" s="110" t="s">
        <v>141</v>
      </c>
      <c r="M37" s="117">
        <v>1200</v>
      </c>
      <c r="N37" s="110" t="s">
        <v>17</v>
      </c>
      <c r="O37" s="114"/>
      <c r="P37" s="115"/>
      <c r="Q37" s="221"/>
    </row>
    <row r="38" spans="1:17" s="58" customFormat="1" ht="96.45" customHeight="1">
      <c r="A38" s="125"/>
      <c r="B38" s="126"/>
      <c r="C38" s="111" t="s">
        <v>220</v>
      </c>
      <c r="D38" s="110" t="s">
        <v>207</v>
      </c>
      <c r="E38" s="111" t="s">
        <v>221</v>
      </c>
      <c r="F38" s="110"/>
      <c r="G38" s="110" t="s">
        <v>195</v>
      </c>
      <c r="H38" s="112" t="s">
        <v>123</v>
      </c>
      <c r="I38" s="112" t="s">
        <v>123</v>
      </c>
      <c r="J38" s="113" t="s">
        <v>185</v>
      </c>
      <c r="K38" s="113" t="s">
        <v>186</v>
      </c>
      <c r="L38" s="110" t="s">
        <v>141</v>
      </c>
      <c r="M38" s="117">
        <v>240000</v>
      </c>
      <c r="N38" s="110" t="s">
        <v>17</v>
      </c>
      <c r="O38" s="114"/>
      <c r="P38" s="115"/>
      <c r="Q38" s="221"/>
    </row>
    <row r="39" spans="1:17" s="58" customFormat="1" ht="102.45" customHeight="1">
      <c r="A39" s="107"/>
      <c r="B39" s="108"/>
      <c r="C39" s="111" t="s">
        <v>222</v>
      </c>
      <c r="D39" s="110" t="s">
        <v>207</v>
      </c>
      <c r="E39" s="111" t="s">
        <v>222</v>
      </c>
      <c r="F39" s="110"/>
      <c r="G39" s="110" t="s">
        <v>195</v>
      </c>
      <c r="H39" s="112" t="s">
        <v>123</v>
      </c>
      <c r="I39" s="112" t="s">
        <v>123</v>
      </c>
      <c r="J39" s="113" t="s">
        <v>185</v>
      </c>
      <c r="K39" s="113" t="s">
        <v>186</v>
      </c>
      <c r="L39" s="110" t="s">
        <v>141</v>
      </c>
      <c r="M39" s="117">
        <v>110000</v>
      </c>
      <c r="N39" s="110" t="s">
        <v>17</v>
      </c>
      <c r="O39" s="114"/>
      <c r="P39" s="115"/>
      <c r="Q39" s="221"/>
    </row>
    <row r="40" spans="1:17" s="58" customFormat="1" ht="59.55" customHeight="1">
      <c r="A40" s="107"/>
      <c r="B40" s="108"/>
      <c r="C40" s="109" t="s">
        <v>223</v>
      </c>
      <c r="D40" s="110" t="s">
        <v>207</v>
      </c>
      <c r="E40" s="109" t="s">
        <v>223</v>
      </c>
      <c r="F40" s="110"/>
      <c r="G40" s="110" t="s">
        <v>195</v>
      </c>
      <c r="H40" s="112" t="s">
        <v>123</v>
      </c>
      <c r="I40" s="112" t="s">
        <v>123</v>
      </c>
      <c r="J40" s="113" t="s">
        <v>185</v>
      </c>
      <c r="K40" s="113" t="s">
        <v>186</v>
      </c>
      <c r="L40" s="110" t="s">
        <v>141</v>
      </c>
      <c r="M40" s="149">
        <v>149250</v>
      </c>
      <c r="N40" s="110" t="s">
        <v>17</v>
      </c>
      <c r="O40" s="114"/>
      <c r="P40" s="115"/>
      <c r="Q40" s="221"/>
    </row>
    <row r="41" spans="1:17" s="42" customFormat="1" ht="24.75" customHeight="1">
      <c r="A41" s="47"/>
      <c r="B41" s="48"/>
      <c r="C41" s="131" t="s">
        <v>255</v>
      </c>
      <c r="D41" s="131"/>
      <c r="E41" s="131"/>
      <c r="F41" s="131"/>
      <c r="G41" s="131"/>
      <c r="H41" s="131"/>
      <c r="I41" s="131"/>
      <c r="J41" s="131"/>
      <c r="K41" s="131"/>
      <c r="L41" s="131"/>
      <c r="M41" s="131"/>
      <c r="N41" s="131"/>
      <c r="O41" s="131"/>
      <c r="P41" s="40"/>
      <c r="Q41" s="221"/>
    </row>
    <row r="42" spans="1:17" s="58" customFormat="1" ht="76.05" customHeight="1">
      <c r="A42" s="107"/>
      <c r="B42" s="108"/>
      <c r="C42" s="111" t="s">
        <v>224</v>
      </c>
      <c r="D42" s="110" t="s">
        <v>197</v>
      </c>
      <c r="E42" s="111" t="s">
        <v>224</v>
      </c>
      <c r="F42" s="110"/>
      <c r="G42" s="110" t="s">
        <v>195</v>
      </c>
      <c r="H42" s="112" t="s">
        <v>123</v>
      </c>
      <c r="I42" s="112" t="s">
        <v>123</v>
      </c>
      <c r="J42" s="113" t="s">
        <v>185</v>
      </c>
      <c r="K42" s="113" t="s">
        <v>186</v>
      </c>
      <c r="L42" s="110" t="s">
        <v>141</v>
      </c>
      <c r="M42" s="117">
        <v>120000</v>
      </c>
      <c r="N42" s="110" t="s">
        <v>17</v>
      </c>
      <c r="O42" s="114"/>
      <c r="P42" s="115"/>
      <c r="Q42" s="221"/>
    </row>
    <row r="43" spans="1:17" s="42" customFormat="1" ht="24.75" customHeight="1">
      <c r="A43" s="47"/>
      <c r="B43" s="48"/>
      <c r="C43" s="131" t="s">
        <v>256</v>
      </c>
      <c r="D43" s="131"/>
      <c r="E43" s="131"/>
      <c r="F43" s="131"/>
      <c r="G43" s="131"/>
      <c r="H43" s="131"/>
      <c r="I43" s="131"/>
      <c r="J43" s="131"/>
      <c r="K43" s="131"/>
      <c r="L43" s="131"/>
      <c r="M43" s="131"/>
      <c r="N43" s="131"/>
      <c r="O43" s="131"/>
      <c r="P43" s="40"/>
      <c r="Q43" s="221"/>
    </row>
    <row r="44" spans="1:17" s="58" customFormat="1" ht="59.55" customHeight="1">
      <c r="A44" s="107"/>
      <c r="B44" s="108"/>
      <c r="C44" s="127" t="s">
        <v>225</v>
      </c>
      <c r="D44" s="110" t="s">
        <v>226</v>
      </c>
      <c r="E44" s="127" t="s">
        <v>225</v>
      </c>
      <c r="F44" s="110"/>
      <c r="G44" s="110" t="s">
        <v>195</v>
      </c>
      <c r="H44" s="112" t="s">
        <v>123</v>
      </c>
      <c r="I44" s="112" t="s">
        <v>123</v>
      </c>
      <c r="J44" s="113" t="s">
        <v>185</v>
      </c>
      <c r="K44" s="113" t="s">
        <v>186</v>
      </c>
      <c r="L44" s="110" t="s">
        <v>141</v>
      </c>
      <c r="M44" s="117">
        <v>20000</v>
      </c>
      <c r="N44" s="110" t="s">
        <v>17</v>
      </c>
      <c r="O44" s="114"/>
      <c r="P44" s="115"/>
      <c r="Q44" s="221"/>
    </row>
    <row r="45" spans="1:17" s="58" customFormat="1" ht="100.95" customHeight="1">
      <c r="A45" s="107"/>
      <c r="B45" s="108"/>
      <c r="C45" s="127" t="s">
        <v>227</v>
      </c>
      <c r="D45" s="110" t="s">
        <v>228</v>
      </c>
      <c r="E45" s="127" t="s">
        <v>227</v>
      </c>
      <c r="F45" s="110"/>
      <c r="G45" s="110" t="s">
        <v>195</v>
      </c>
      <c r="H45" s="112" t="s">
        <v>123</v>
      </c>
      <c r="I45" s="112" t="s">
        <v>123</v>
      </c>
      <c r="J45" s="113" t="s">
        <v>185</v>
      </c>
      <c r="K45" s="113" t="s">
        <v>186</v>
      </c>
      <c r="L45" s="110" t="s">
        <v>141</v>
      </c>
      <c r="M45" s="117">
        <v>20000</v>
      </c>
      <c r="N45" s="110" t="s">
        <v>17</v>
      </c>
      <c r="O45" s="114"/>
      <c r="P45" s="115"/>
      <c r="Q45" s="221"/>
    </row>
    <row r="46" spans="1:17" s="58" customFormat="1" ht="83.55" customHeight="1">
      <c r="A46" s="107"/>
      <c r="B46" s="108"/>
      <c r="C46" s="127" t="s">
        <v>229</v>
      </c>
      <c r="D46" s="110" t="s">
        <v>230</v>
      </c>
      <c r="E46" s="127" t="s">
        <v>229</v>
      </c>
      <c r="F46" s="110"/>
      <c r="G46" s="110" t="s">
        <v>195</v>
      </c>
      <c r="H46" s="112" t="s">
        <v>123</v>
      </c>
      <c r="I46" s="112" t="s">
        <v>123</v>
      </c>
      <c r="J46" s="113" t="s">
        <v>185</v>
      </c>
      <c r="K46" s="113" t="s">
        <v>186</v>
      </c>
      <c r="L46" s="110" t="s">
        <v>141</v>
      </c>
      <c r="M46" s="117">
        <v>40000</v>
      </c>
      <c r="N46" s="110" t="s">
        <v>17</v>
      </c>
      <c r="O46" s="114"/>
      <c r="P46" s="115"/>
      <c r="Q46" s="221"/>
    </row>
    <row r="47" spans="1:17" s="58" customFormat="1" ht="88.5" customHeight="1">
      <c r="A47" s="107"/>
      <c r="B47" s="108"/>
      <c r="C47" s="127" t="s">
        <v>231</v>
      </c>
      <c r="D47" s="110" t="s">
        <v>232</v>
      </c>
      <c r="E47" s="127" t="s">
        <v>231</v>
      </c>
      <c r="F47" s="110"/>
      <c r="G47" s="110" t="s">
        <v>195</v>
      </c>
      <c r="H47" s="112" t="s">
        <v>123</v>
      </c>
      <c r="I47" s="112" t="s">
        <v>123</v>
      </c>
      <c r="J47" s="113" t="s">
        <v>185</v>
      </c>
      <c r="K47" s="113" t="s">
        <v>186</v>
      </c>
      <c r="L47" s="110" t="s">
        <v>141</v>
      </c>
      <c r="M47" s="117">
        <v>20000</v>
      </c>
      <c r="N47" s="110" t="s">
        <v>17</v>
      </c>
      <c r="O47" s="114"/>
      <c r="P47" s="115"/>
      <c r="Q47" s="221"/>
    </row>
    <row r="48" spans="1:17" s="58" customFormat="1" ht="93" customHeight="1">
      <c r="A48" s="107"/>
      <c r="B48" s="108"/>
      <c r="C48" s="127" t="s">
        <v>233</v>
      </c>
      <c r="D48" s="110" t="s">
        <v>234</v>
      </c>
      <c r="E48" s="127" t="s">
        <v>233</v>
      </c>
      <c r="F48" s="110"/>
      <c r="G48" s="110" t="s">
        <v>195</v>
      </c>
      <c r="H48" s="112" t="s">
        <v>123</v>
      </c>
      <c r="I48" s="112" t="s">
        <v>123</v>
      </c>
      <c r="J48" s="113" t="s">
        <v>185</v>
      </c>
      <c r="K48" s="113" t="s">
        <v>186</v>
      </c>
      <c r="L48" s="110" t="s">
        <v>141</v>
      </c>
      <c r="M48" s="117">
        <v>20000</v>
      </c>
      <c r="N48" s="110" t="s">
        <v>17</v>
      </c>
      <c r="O48" s="114"/>
      <c r="P48" s="115"/>
      <c r="Q48" s="221"/>
    </row>
    <row r="49" spans="1:17" s="58" customFormat="1" ht="76.05" customHeight="1">
      <c r="A49" s="107"/>
      <c r="B49" s="108"/>
      <c r="C49" s="127" t="s">
        <v>235</v>
      </c>
      <c r="D49" s="110" t="s">
        <v>236</v>
      </c>
      <c r="E49" s="127" t="s">
        <v>235</v>
      </c>
      <c r="F49" s="110"/>
      <c r="G49" s="110" t="s">
        <v>195</v>
      </c>
      <c r="H49" s="112" t="s">
        <v>123</v>
      </c>
      <c r="I49" s="112" t="s">
        <v>123</v>
      </c>
      <c r="J49" s="113" t="s">
        <v>185</v>
      </c>
      <c r="K49" s="113" t="s">
        <v>186</v>
      </c>
      <c r="L49" s="110" t="s">
        <v>141</v>
      </c>
      <c r="M49" s="117">
        <v>20000</v>
      </c>
      <c r="N49" s="110" t="s">
        <v>17</v>
      </c>
      <c r="O49" s="114"/>
      <c r="P49" s="115"/>
      <c r="Q49" s="221"/>
    </row>
    <row r="50" spans="1:17" s="58" customFormat="1" ht="90" customHeight="1">
      <c r="A50" s="107"/>
      <c r="B50" s="108"/>
      <c r="C50" s="128" t="s">
        <v>237</v>
      </c>
      <c r="D50" s="110" t="s">
        <v>238</v>
      </c>
      <c r="E50" s="128" t="s">
        <v>237</v>
      </c>
      <c r="F50" s="110"/>
      <c r="G50" s="110" t="s">
        <v>195</v>
      </c>
      <c r="H50" s="112" t="s">
        <v>123</v>
      </c>
      <c r="I50" s="112" t="s">
        <v>123</v>
      </c>
      <c r="J50" s="113" t="s">
        <v>185</v>
      </c>
      <c r="K50" s="113" t="s">
        <v>186</v>
      </c>
      <c r="L50" s="110" t="s">
        <v>141</v>
      </c>
      <c r="M50" s="117">
        <v>33510</v>
      </c>
      <c r="N50" s="110" t="s">
        <v>17</v>
      </c>
      <c r="O50" s="114"/>
      <c r="P50" s="115"/>
      <c r="Q50" s="221"/>
    </row>
    <row r="51" spans="1:17" s="58" customFormat="1" ht="72.45" customHeight="1">
      <c r="A51" s="107"/>
      <c r="B51" s="108"/>
      <c r="C51" s="111" t="s">
        <v>239</v>
      </c>
      <c r="D51" s="110" t="s">
        <v>240</v>
      </c>
      <c r="E51" s="111" t="s">
        <v>239</v>
      </c>
      <c r="F51" s="110"/>
      <c r="G51" s="110" t="s">
        <v>195</v>
      </c>
      <c r="H51" s="112" t="s">
        <v>123</v>
      </c>
      <c r="I51" s="112" t="s">
        <v>123</v>
      </c>
      <c r="J51" s="113" t="s">
        <v>185</v>
      </c>
      <c r="K51" s="113" t="s">
        <v>186</v>
      </c>
      <c r="L51" s="110" t="s">
        <v>141</v>
      </c>
      <c r="M51" s="117">
        <f>8600+2280</f>
        <v>10880</v>
      </c>
      <c r="N51" s="110" t="s">
        <v>17</v>
      </c>
      <c r="O51" s="114"/>
      <c r="P51" s="115"/>
      <c r="Q51" s="221"/>
    </row>
    <row r="52" spans="1:17" s="58" customFormat="1" ht="97.5" customHeight="1">
      <c r="A52" s="107"/>
      <c r="B52" s="108"/>
      <c r="C52" s="111" t="s">
        <v>241</v>
      </c>
      <c r="D52" s="110" t="s">
        <v>242</v>
      </c>
      <c r="E52" s="111" t="s">
        <v>241</v>
      </c>
      <c r="F52" s="110"/>
      <c r="G52" s="110" t="s">
        <v>195</v>
      </c>
      <c r="H52" s="112" t="s">
        <v>123</v>
      </c>
      <c r="I52" s="112" t="s">
        <v>123</v>
      </c>
      <c r="J52" s="113" t="s">
        <v>185</v>
      </c>
      <c r="K52" s="113" t="s">
        <v>186</v>
      </c>
      <c r="L52" s="110" t="s">
        <v>141</v>
      </c>
      <c r="M52" s="117">
        <v>20000</v>
      </c>
      <c r="N52" s="110" t="s">
        <v>17</v>
      </c>
      <c r="O52" s="114"/>
      <c r="P52" s="115"/>
      <c r="Q52" s="221"/>
    </row>
    <row r="53" spans="1:17" s="58" customFormat="1" ht="94.95" customHeight="1">
      <c r="A53" s="107"/>
      <c r="B53" s="108"/>
      <c r="C53" s="111" t="s">
        <v>243</v>
      </c>
      <c r="D53" s="110" t="s">
        <v>244</v>
      </c>
      <c r="E53" s="111" t="s">
        <v>243</v>
      </c>
      <c r="F53" s="110"/>
      <c r="G53" s="110" t="s">
        <v>195</v>
      </c>
      <c r="H53" s="112" t="s">
        <v>123</v>
      </c>
      <c r="I53" s="112" t="s">
        <v>123</v>
      </c>
      <c r="J53" s="113" t="s">
        <v>185</v>
      </c>
      <c r="K53" s="113" t="s">
        <v>186</v>
      </c>
      <c r="L53" s="110" t="s">
        <v>141</v>
      </c>
      <c r="M53" s="117">
        <v>26000</v>
      </c>
      <c r="N53" s="110" t="s">
        <v>17</v>
      </c>
      <c r="O53" s="114"/>
      <c r="P53" s="115"/>
      <c r="Q53" s="221"/>
    </row>
    <row r="54" spans="1:17" s="58" customFormat="1" ht="82.5" customHeight="1">
      <c r="A54" s="107"/>
      <c r="B54" s="108"/>
      <c r="C54" s="111" t="s">
        <v>245</v>
      </c>
      <c r="D54" s="110" t="s">
        <v>244</v>
      </c>
      <c r="E54" s="111" t="s">
        <v>245</v>
      </c>
      <c r="F54" s="110"/>
      <c r="G54" s="110" t="s">
        <v>195</v>
      </c>
      <c r="H54" s="112" t="s">
        <v>123</v>
      </c>
      <c r="I54" s="112" t="s">
        <v>123</v>
      </c>
      <c r="J54" s="113" t="s">
        <v>185</v>
      </c>
      <c r="K54" s="113" t="s">
        <v>186</v>
      </c>
      <c r="L54" s="110" t="s">
        <v>141</v>
      </c>
      <c r="M54" s="117">
        <v>154000</v>
      </c>
      <c r="N54" s="110" t="s">
        <v>17</v>
      </c>
      <c r="O54" s="114"/>
      <c r="P54" s="115"/>
      <c r="Q54" s="221"/>
    </row>
    <row r="55" spans="1:17" s="58" customFormat="1" ht="66" customHeight="1">
      <c r="A55" s="107"/>
      <c r="B55" s="108"/>
      <c r="C55" s="111" t="s">
        <v>246</v>
      </c>
      <c r="D55" s="110" t="s">
        <v>247</v>
      </c>
      <c r="E55" s="111" t="s">
        <v>246</v>
      </c>
      <c r="F55" s="110"/>
      <c r="G55" s="110" t="s">
        <v>195</v>
      </c>
      <c r="H55" s="112" t="s">
        <v>123</v>
      </c>
      <c r="I55" s="112" t="s">
        <v>123</v>
      </c>
      <c r="J55" s="113" t="s">
        <v>185</v>
      </c>
      <c r="K55" s="113" t="s">
        <v>186</v>
      </c>
      <c r="L55" s="110" t="s">
        <v>141</v>
      </c>
      <c r="M55" s="117">
        <v>24853</v>
      </c>
      <c r="N55" s="110" t="s">
        <v>17</v>
      </c>
      <c r="O55" s="114"/>
      <c r="P55" s="115"/>
      <c r="Q55" s="221"/>
    </row>
    <row r="56" spans="1:17" s="58" customFormat="1" ht="72.45" customHeight="1">
      <c r="A56" s="129"/>
      <c r="B56" s="130"/>
      <c r="C56" s="111" t="s">
        <v>248</v>
      </c>
      <c r="D56" s="110" t="s">
        <v>247</v>
      </c>
      <c r="E56" s="111" t="s">
        <v>248</v>
      </c>
      <c r="F56" s="110"/>
      <c r="G56" s="110" t="s">
        <v>195</v>
      </c>
      <c r="H56" s="112" t="s">
        <v>123</v>
      </c>
      <c r="I56" s="112" t="s">
        <v>123</v>
      </c>
      <c r="J56" s="113" t="s">
        <v>185</v>
      </c>
      <c r="K56" s="113" t="s">
        <v>186</v>
      </c>
      <c r="L56" s="110" t="s">
        <v>141</v>
      </c>
      <c r="M56" s="117">
        <v>19200</v>
      </c>
      <c r="N56" s="110" t="s">
        <v>17</v>
      </c>
      <c r="O56" s="114"/>
      <c r="P56" s="115"/>
      <c r="Q56" s="221"/>
    </row>
    <row r="57" spans="1:17" s="58" customFormat="1" ht="97.5" customHeight="1">
      <c r="A57" s="107"/>
      <c r="B57" s="108"/>
      <c r="C57" s="111" t="s">
        <v>249</v>
      </c>
      <c r="D57" s="110" t="s">
        <v>250</v>
      </c>
      <c r="E57" s="111" t="s">
        <v>249</v>
      </c>
      <c r="F57" s="110"/>
      <c r="G57" s="110" t="s">
        <v>195</v>
      </c>
      <c r="H57" s="112" t="s">
        <v>123</v>
      </c>
      <c r="I57" s="112" t="s">
        <v>123</v>
      </c>
      <c r="J57" s="113" t="s">
        <v>185</v>
      </c>
      <c r="K57" s="113" t="s">
        <v>186</v>
      </c>
      <c r="L57" s="110" t="s">
        <v>141</v>
      </c>
      <c r="M57" s="117">
        <v>20000</v>
      </c>
      <c r="N57" s="110" t="s">
        <v>17</v>
      </c>
      <c r="O57" s="114"/>
      <c r="P57" s="115"/>
      <c r="Q57" s="221"/>
    </row>
    <row r="58" spans="1:17" s="54" customFormat="1" ht="97.5" customHeight="1">
      <c r="A58" s="107"/>
      <c r="B58" s="108"/>
      <c r="C58" s="111" t="s">
        <v>251</v>
      </c>
      <c r="D58" s="110" t="s">
        <v>182</v>
      </c>
      <c r="E58" s="111" t="s">
        <v>251</v>
      </c>
      <c r="F58" s="110"/>
      <c r="G58" s="110" t="s">
        <v>195</v>
      </c>
      <c r="H58" s="112" t="s">
        <v>123</v>
      </c>
      <c r="I58" s="112" t="s">
        <v>123</v>
      </c>
      <c r="J58" s="113" t="s">
        <v>185</v>
      </c>
      <c r="K58" s="113" t="s">
        <v>186</v>
      </c>
      <c r="L58" s="110" t="s">
        <v>141</v>
      </c>
      <c r="M58" s="117">
        <v>10000</v>
      </c>
      <c r="N58" s="110" t="s">
        <v>17</v>
      </c>
      <c r="O58" s="114"/>
      <c r="P58" s="40"/>
      <c r="Q58" s="221"/>
    </row>
    <row r="59" spans="1:17" s="54" customFormat="1" ht="23.55" customHeight="1">
      <c r="A59" s="107"/>
      <c r="B59" s="108"/>
      <c r="C59" s="159" t="s">
        <v>274</v>
      </c>
      <c r="D59" s="154"/>
      <c r="E59" s="153"/>
      <c r="F59" s="154"/>
      <c r="G59" s="154"/>
      <c r="H59" s="155"/>
      <c r="I59" s="155"/>
      <c r="J59" s="156"/>
      <c r="K59" s="156"/>
      <c r="L59" s="154"/>
      <c r="M59" s="157"/>
      <c r="N59" s="154"/>
      <c r="O59" s="158"/>
      <c r="P59" s="40"/>
      <c r="Q59" s="221"/>
    </row>
    <row r="60" spans="1:17" s="54" customFormat="1" ht="49.5" customHeight="1">
      <c r="A60" s="107"/>
      <c r="B60" s="108"/>
      <c r="C60" s="111" t="s">
        <v>264</v>
      </c>
      <c r="D60" s="110" t="s">
        <v>182</v>
      </c>
      <c r="E60" s="111" t="s">
        <v>264</v>
      </c>
      <c r="F60" s="110"/>
      <c r="G60" s="110" t="s">
        <v>195</v>
      </c>
      <c r="H60" s="112" t="s">
        <v>123</v>
      </c>
      <c r="I60" s="112" t="s">
        <v>123</v>
      </c>
      <c r="J60" s="113" t="s">
        <v>185</v>
      </c>
      <c r="K60" s="113" t="s">
        <v>186</v>
      </c>
      <c r="L60" s="110" t="s">
        <v>141</v>
      </c>
      <c r="M60" s="117">
        <v>300000</v>
      </c>
      <c r="N60" s="110" t="s">
        <v>17</v>
      </c>
      <c r="O60" s="114"/>
      <c r="P60" s="40"/>
      <c r="Q60" s="221"/>
    </row>
    <row r="61" spans="1:17" s="42" customFormat="1" ht="24.75" customHeight="1">
      <c r="A61" s="47"/>
      <c r="B61" s="48"/>
      <c r="C61" s="131" t="s">
        <v>252</v>
      </c>
      <c r="D61" s="131"/>
      <c r="E61" s="131"/>
      <c r="F61" s="131"/>
      <c r="G61" s="131"/>
      <c r="H61" s="131"/>
      <c r="I61" s="131"/>
      <c r="J61" s="131"/>
      <c r="K61" s="131"/>
      <c r="L61" s="131"/>
      <c r="M61" s="131"/>
      <c r="N61" s="131"/>
      <c r="O61" s="131"/>
      <c r="P61" s="40"/>
      <c r="Q61" s="221"/>
    </row>
    <row r="62" spans="1:17" s="54" customFormat="1" ht="184.5" customHeight="1">
      <c r="A62" s="39"/>
      <c r="B62" s="39"/>
      <c r="C62" s="109" t="s">
        <v>253</v>
      </c>
      <c r="D62" s="110" t="s">
        <v>240</v>
      </c>
      <c r="E62" s="109" t="s">
        <v>253</v>
      </c>
      <c r="F62" s="110"/>
      <c r="G62" s="110" t="s">
        <v>190</v>
      </c>
      <c r="H62" s="112" t="s">
        <v>123</v>
      </c>
      <c r="I62" s="112" t="s">
        <v>123</v>
      </c>
      <c r="J62" s="113" t="s">
        <v>185</v>
      </c>
      <c r="K62" s="113" t="s">
        <v>186</v>
      </c>
      <c r="L62" s="110" t="s">
        <v>141</v>
      </c>
      <c r="M62" s="117">
        <v>83000</v>
      </c>
      <c r="N62" s="110" t="s">
        <v>190</v>
      </c>
      <c r="O62" s="114"/>
      <c r="P62" s="40"/>
      <c r="Q62" s="221"/>
    </row>
    <row r="63" spans="1:17" s="42" customFormat="1" ht="24.75" customHeight="1">
      <c r="B63" s="54"/>
      <c r="C63" s="241" t="s">
        <v>67</v>
      </c>
      <c r="D63" s="242"/>
      <c r="E63" s="242"/>
      <c r="F63" s="242"/>
      <c r="G63" s="242"/>
      <c r="H63" s="242"/>
      <c r="I63" s="242"/>
      <c r="J63" s="242"/>
      <c r="K63" s="242"/>
      <c r="L63" s="242"/>
      <c r="M63" s="242"/>
      <c r="N63" s="242"/>
      <c r="O63" s="243"/>
      <c r="P63" s="54"/>
    </row>
    <row r="64" spans="1:17" s="42" customFormat="1" ht="24.75" customHeight="1">
      <c r="B64" s="54"/>
      <c r="C64" s="50"/>
      <c r="D64" s="51"/>
      <c r="E64" s="51"/>
      <c r="F64" s="57"/>
      <c r="G64" s="58"/>
      <c r="H64" s="58"/>
      <c r="I64" s="59"/>
      <c r="J64" s="51"/>
      <c r="K64" s="57"/>
      <c r="L64" s="51"/>
      <c r="M64" s="51"/>
      <c r="N64" s="51"/>
      <c r="O64" s="53"/>
      <c r="P64" s="54"/>
    </row>
    <row r="65" spans="2:16" s="42" customFormat="1" ht="24.75" customHeight="1">
      <c r="B65" s="54"/>
      <c r="C65" s="50"/>
      <c r="D65" s="51"/>
      <c r="E65" s="51"/>
      <c r="F65" s="57"/>
      <c r="G65" s="60"/>
      <c r="H65" s="60"/>
      <c r="I65" s="59"/>
      <c r="J65" s="51"/>
      <c r="K65" s="57"/>
      <c r="L65" s="55"/>
      <c r="M65" s="55"/>
      <c r="N65" s="55"/>
      <c r="O65" s="56"/>
      <c r="P65" s="54"/>
    </row>
    <row r="66" spans="2:16" s="42" customFormat="1" ht="24.75" customHeight="1">
      <c r="B66" s="54"/>
      <c r="C66" s="50"/>
      <c r="D66" s="51"/>
      <c r="E66" s="51"/>
      <c r="F66" s="57"/>
      <c r="G66" s="60"/>
      <c r="H66" s="60"/>
      <c r="I66" s="59"/>
      <c r="J66" s="51"/>
      <c r="K66" s="57"/>
      <c r="L66" s="55"/>
      <c r="M66" s="55"/>
      <c r="N66" s="55"/>
      <c r="O66" s="56"/>
      <c r="P66" s="54"/>
    </row>
    <row r="67" spans="2:16" s="42" customFormat="1" ht="24.75" customHeight="1">
      <c r="B67" s="54"/>
      <c r="C67" s="50"/>
      <c r="D67" s="51"/>
      <c r="E67" s="51"/>
      <c r="F67" s="57"/>
      <c r="G67" s="60"/>
      <c r="H67" s="60"/>
      <c r="I67" s="59"/>
      <c r="J67" s="51"/>
      <c r="K67" s="57"/>
      <c r="L67" s="55"/>
      <c r="M67" s="55"/>
      <c r="N67" s="55"/>
      <c r="O67" s="56"/>
      <c r="P67" s="54"/>
    </row>
    <row r="68" spans="2:16" s="42" customFormat="1" ht="24.75" customHeight="1">
      <c r="B68" s="54"/>
      <c r="C68" s="50"/>
      <c r="D68" s="51"/>
      <c r="E68" s="51"/>
      <c r="F68" s="51"/>
      <c r="G68" s="49"/>
      <c r="H68" s="49"/>
      <c r="I68" s="52"/>
      <c r="J68" s="51"/>
      <c r="K68" s="57"/>
      <c r="L68" s="55"/>
      <c r="M68" s="55"/>
      <c r="N68" s="55"/>
      <c r="O68" s="56"/>
      <c r="P68" s="54"/>
    </row>
    <row r="69" spans="2:16" s="42" customFormat="1" ht="24.75" customHeight="1">
      <c r="B69" s="54"/>
      <c r="C69" s="234" t="s">
        <v>39</v>
      </c>
      <c r="D69" s="235"/>
      <c r="E69" s="235"/>
      <c r="F69" s="235"/>
      <c r="G69" s="235"/>
      <c r="H69" s="235"/>
      <c r="I69" s="235"/>
      <c r="J69" s="235"/>
      <c r="K69" s="235"/>
      <c r="L69" s="235"/>
      <c r="M69" s="235"/>
      <c r="N69" s="235"/>
      <c r="O69" s="236"/>
      <c r="P69" s="54"/>
    </row>
    <row r="70" spans="2:16" s="42" customFormat="1" ht="44.55" customHeight="1">
      <c r="B70" s="54"/>
      <c r="C70" s="133" t="s">
        <v>267</v>
      </c>
      <c r="D70" s="147" t="s">
        <v>266</v>
      </c>
      <c r="E70" s="127" t="s">
        <v>267</v>
      </c>
      <c r="F70" s="127"/>
      <c r="G70" s="110" t="s">
        <v>191</v>
      </c>
      <c r="H70" s="112" t="s">
        <v>123</v>
      </c>
      <c r="I70" s="112" t="s">
        <v>123</v>
      </c>
      <c r="J70" s="113" t="s">
        <v>185</v>
      </c>
      <c r="K70" s="113" t="s">
        <v>186</v>
      </c>
      <c r="L70" s="110" t="s">
        <v>141</v>
      </c>
      <c r="M70" s="117">
        <v>215244.36</v>
      </c>
      <c r="N70" s="110" t="s">
        <v>191</v>
      </c>
      <c r="O70" s="56"/>
      <c r="P70" s="54"/>
    </row>
    <row r="71" spans="2:16" s="42" customFormat="1" ht="21">
      <c r="C71" s="40" t="s">
        <v>40</v>
      </c>
      <c r="D71" s="61"/>
      <c r="E71" s="40"/>
      <c r="F71" s="40"/>
      <c r="G71" s="40"/>
      <c r="H71" s="40"/>
      <c r="I71" s="40"/>
      <c r="J71" s="40"/>
      <c r="K71" s="62"/>
      <c r="L71" s="54"/>
      <c r="M71" s="54"/>
      <c r="N71" s="54"/>
      <c r="O71" s="54"/>
    </row>
    <row r="72" spans="2:16" s="42" customFormat="1" ht="21"/>
    <row r="73" spans="2:16" s="42" customFormat="1" ht="19.5" customHeight="1">
      <c r="C73" s="41"/>
      <c r="D73" s="41"/>
      <c r="E73" s="41"/>
      <c r="F73" s="41"/>
      <c r="G73" s="41"/>
      <c r="H73" s="41"/>
      <c r="I73" s="41"/>
      <c r="J73" s="222" t="s">
        <v>0</v>
      </c>
      <c r="K73" s="222"/>
      <c r="L73" s="222"/>
      <c r="M73" s="151">
        <v>5823763</v>
      </c>
      <c r="N73" s="41"/>
    </row>
    <row r="74" spans="2:16" s="42" customFormat="1" ht="19.5" customHeight="1">
      <c r="C74" s="41"/>
      <c r="D74" s="41"/>
      <c r="E74" s="41"/>
      <c r="F74" s="41"/>
      <c r="G74" s="41"/>
      <c r="H74" s="41"/>
      <c r="I74" s="41"/>
      <c r="J74" s="223" t="s">
        <v>68</v>
      </c>
      <c r="K74" s="223"/>
      <c r="L74" s="223"/>
      <c r="M74" s="151">
        <v>215244.36</v>
      </c>
      <c r="N74" s="41"/>
    </row>
    <row r="75" spans="2:16" s="42" customFormat="1" ht="19.5" customHeight="1">
      <c r="C75" s="41"/>
      <c r="D75" s="41"/>
      <c r="E75" s="41"/>
      <c r="F75" s="41"/>
      <c r="G75" s="41"/>
      <c r="H75" s="41"/>
      <c r="I75" s="41"/>
      <c r="J75" s="41"/>
      <c r="K75" s="222" t="s">
        <v>41</v>
      </c>
      <c r="L75" s="222"/>
      <c r="M75" s="151">
        <f>M74+M73</f>
        <v>6039007.3600000003</v>
      </c>
      <c r="N75" s="41"/>
    </row>
    <row r="76" spans="2:16">
      <c r="C76" s="2"/>
      <c r="D76" s="2"/>
      <c r="E76" s="2"/>
      <c r="F76" s="2"/>
      <c r="G76" s="2"/>
      <c r="H76" s="2"/>
      <c r="I76" s="2"/>
      <c r="J76" s="2"/>
      <c r="K76" s="2"/>
      <c r="L76" s="2"/>
      <c r="M76" s="2"/>
      <c r="N76" s="2"/>
    </row>
    <row r="77" spans="2:16">
      <c r="C77" s="4"/>
      <c r="D77" s="4"/>
      <c r="E77" s="4"/>
      <c r="F77" s="4"/>
      <c r="G77" s="4"/>
      <c r="H77" s="4"/>
      <c r="I77" s="4"/>
      <c r="J77" s="4"/>
      <c r="K77" s="4"/>
      <c r="L77" s="2"/>
      <c r="M77" s="2"/>
      <c r="N77" s="2"/>
    </row>
    <row r="78" spans="2:16" s="63" customFormat="1" ht="19.8">
      <c r="C78" s="64" t="s">
        <v>19</v>
      </c>
      <c r="E78" s="65"/>
      <c r="F78" s="65" t="s">
        <v>20</v>
      </c>
      <c r="G78" s="64" t="s">
        <v>258</v>
      </c>
      <c r="J78" s="136" t="s">
        <v>20</v>
      </c>
      <c r="K78" s="136"/>
      <c r="M78" s="64"/>
      <c r="N78" s="66" t="s">
        <v>21</v>
      </c>
    </row>
    <row r="79" spans="2:16" s="63" customFormat="1" ht="19.8">
      <c r="C79" s="64"/>
      <c r="E79" s="65"/>
      <c r="F79" s="65"/>
      <c r="G79" s="64"/>
      <c r="J79" s="136" t="s">
        <v>69</v>
      </c>
      <c r="K79" s="136"/>
      <c r="M79" s="64"/>
      <c r="N79" s="66"/>
    </row>
    <row r="80" spans="2:16" s="63" customFormat="1" ht="69.75" customHeight="1">
      <c r="C80" s="142" t="s">
        <v>259</v>
      </c>
      <c r="D80" s="135"/>
      <c r="E80" s="140"/>
      <c r="F80" s="140"/>
      <c r="G80" s="228" t="s">
        <v>270</v>
      </c>
      <c r="H80" s="228"/>
      <c r="I80" s="135"/>
      <c r="J80" s="229" t="s">
        <v>262</v>
      </c>
      <c r="K80" s="229"/>
      <c r="L80" s="135"/>
      <c r="M80" s="141"/>
      <c r="N80" s="143" t="s">
        <v>261</v>
      </c>
      <c r="O80" s="135"/>
    </row>
    <row r="81" spans="3:15" s="63" customFormat="1" ht="28.5" customHeight="1">
      <c r="C81" s="67" t="s">
        <v>42</v>
      </c>
      <c r="E81" s="65"/>
      <c r="F81" s="65"/>
      <c r="G81" s="230" t="s">
        <v>269</v>
      </c>
      <c r="H81" s="230"/>
      <c r="J81" s="231" t="s">
        <v>42</v>
      </c>
      <c r="K81" s="231"/>
      <c r="M81" s="134"/>
      <c r="N81" s="230" t="s">
        <v>42</v>
      </c>
      <c r="O81" s="230"/>
    </row>
    <row r="82" spans="3:15" s="63" customFormat="1" ht="19.8">
      <c r="C82" s="68" t="s">
        <v>43</v>
      </c>
      <c r="E82" s="65"/>
      <c r="F82" s="65"/>
      <c r="G82" s="68" t="s">
        <v>268</v>
      </c>
      <c r="J82" s="232" t="s">
        <v>43</v>
      </c>
      <c r="K82" s="232"/>
      <c r="M82" s="136"/>
      <c r="N82" s="136" t="s">
        <v>257</v>
      </c>
    </row>
    <row r="83" spans="3:15" s="63" customFormat="1" ht="27" customHeight="1">
      <c r="C83" s="69" t="s">
        <v>260</v>
      </c>
      <c r="E83" s="65"/>
      <c r="F83" s="66" t="s">
        <v>22</v>
      </c>
      <c r="G83" s="233" t="s">
        <v>23</v>
      </c>
      <c r="H83" s="233"/>
      <c r="J83" s="233" t="s">
        <v>24</v>
      </c>
      <c r="K83" s="233"/>
      <c r="M83" s="137"/>
      <c r="N83" s="137" t="s">
        <v>70</v>
      </c>
    </row>
    <row r="84" spans="3:15" s="63" customFormat="1" ht="19.8">
      <c r="C84" s="68"/>
      <c r="E84" s="65"/>
      <c r="F84" s="65" t="s">
        <v>24</v>
      </c>
      <c r="G84" s="68"/>
      <c r="J84" s="232"/>
      <c r="K84" s="232"/>
      <c r="M84" s="232"/>
      <c r="N84" s="232"/>
    </row>
    <row r="85" spans="3:15" s="63" customFormat="1" ht="28.5" customHeight="1">
      <c r="C85" s="70" t="s">
        <v>44</v>
      </c>
      <c r="D85" s="66"/>
      <c r="E85" s="66"/>
      <c r="F85" s="66"/>
      <c r="G85" s="139" t="s">
        <v>44</v>
      </c>
      <c r="J85" s="226" t="s">
        <v>44</v>
      </c>
      <c r="K85" s="226"/>
      <c r="M85" s="138"/>
      <c r="N85" s="227" t="s">
        <v>44</v>
      </c>
      <c r="O85" s="227"/>
    </row>
  </sheetData>
  <mergeCells count="41">
    <mergeCell ref="G81:H81"/>
    <mergeCell ref="G83:H83"/>
    <mergeCell ref="G80:H80"/>
    <mergeCell ref="J80:K80"/>
    <mergeCell ref="J84:K84"/>
    <mergeCell ref="M84:N84"/>
    <mergeCell ref="J85:K85"/>
    <mergeCell ref="J81:K81"/>
    <mergeCell ref="J82:K82"/>
    <mergeCell ref="J83:K83"/>
    <mergeCell ref="N81:O81"/>
    <mergeCell ref="N85:O85"/>
    <mergeCell ref="Q10:Q62"/>
    <mergeCell ref="K75:L75"/>
    <mergeCell ref="J73:L73"/>
    <mergeCell ref="J74:L74"/>
    <mergeCell ref="I7:I8"/>
    <mergeCell ref="J7:J8"/>
    <mergeCell ref="K7:K8"/>
    <mergeCell ref="L7:L8"/>
    <mergeCell ref="C63:O63"/>
    <mergeCell ref="C69:O69"/>
    <mergeCell ref="C10:O10"/>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 ref="M7:M8"/>
    <mergeCell ref="E7:E8"/>
    <mergeCell ref="F7:F8"/>
  </mergeCells>
  <phoneticPr fontId="4" type="noConversion"/>
  <dataValidations count="1">
    <dataValidation type="list" errorStyle="information" allowBlank="1" showInputMessage="1" showErrorMessage="1" error="Choose from the drop down menu the applicable mode of procurement.  PEs cannot deviate from the options given here in." sqref="G90:H1028" xr:uid="{94307196-67AE-485B-BBF8-1C4640A78944}">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1C39-00DD-411F-9216-CFCBBE2C15D2}">
  <sheetPr>
    <pageSetUpPr fitToPage="1"/>
  </sheetPr>
  <dimension ref="A1:L23"/>
  <sheetViews>
    <sheetView showGridLines="0" view="pageBreakPreview" topLeftCell="A6" zoomScale="60" zoomScaleNormal="85" workbookViewId="0">
      <selection activeCell="D5" sqref="D5:D7"/>
    </sheetView>
  </sheetViews>
  <sheetFormatPr defaultColWidth="9.21875" defaultRowHeight="14.4"/>
  <cols>
    <col min="1" max="1" width="23.21875" style="29" customWidth="1"/>
    <col min="2" max="2" width="31.44140625" style="10" customWidth="1"/>
    <col min="3" max="3" width="30.21875" style="10" customWidth="1"/>
    <col min="4" max="4" width="114.77734375" style="10" customWidth="1"/>
    <col min="5" max="5" width="44.21875" style="30" customWidth="1"/>
    <col min="6" max="6" width="34.77734375" style="30" customWidth="1"/>
    <col min="7" max="7" width="35.44140625" style="30" customWidth="1"/>
    <col min="8" max="8" width="9.21875" style="12"/>
    <col min="9" max="12" width="28.77734375" style="12" hidden="1" customWidth="1"/>
    <col min="13" max="16384" width="9.21875" style="12"/>
  </cols>
  <sheetData>
    <row r="1" spans="1:12" ht="42" customHeight="1" thickBot="1">
      <c r="A1" s="9" t="s">
        <v>71</v>
      </c>
      <c r="E1" s="11"/>
      <c r="F1" s="11"/>
      <c r="G1" s="11"/>
    </row>
    <row r="2" spans="1:12" s="3" customFormat="1" ht="31.5" customHeight="1">
      <c r="A2" s="256" t="s">
        <v>46</v>
      </c>
      <c r="B2" s="258" t="s">
        <v>47</v>
      </c>
      <c r="C2" s="258" t="s">
        <v>48</v>
      </c>
      <c r="D2" s="260" t="s">
        <v>72</v>
      </c>
      <c r="E2" s="249" t="s">
        <v>73</v>
      </c>
      <c r="F2" s="250"/>
      <c r="G2" s="251"/>
      <c r="H2" s="7"/>
      <c r="I2" s="244" t="s">
        <v>74</v>
      </c>
      <c r="J2" s="245"/>
      <c r="K2" s="245"/>
      <c r="L2" s="246"/>
    </row>
    <row r="3" spans="1:12" s="3" customFormat="1" ht="31.5" customHeight="1">
      <c r="A3" s="257"/>
      <c r="B3" s="259"/>
      <c r="C3" s="259"/>
      <c r="D3" s="261"/>
      <c r="E3" s="71" t="s">
        <v>75</v>
      </c>
      <c r="F3" s="72" t="s">
        <v>76</v>
      </c>
      <c r="G3" s="73" t="s">
        <v>77</v>
      </c>
      <c r="H3" s="7"/>
      <c r="I3" s="13" t="s">
        <v>75</v>
      </c>
      <c r="J3" s="13" t="s">
        <v>76</v>
      </c>
      <c r="K3" s="13" t="s">
        <v>77</v>
      </c>
      <c r="L3" s="13" t="s">
        <v>78</v>
      </c>
    </row>
    <row r="4" spans="1:12" s="3" customFormat="1" ht="55.5" customHeight="1">
      <c r="A4" s="265" t="s">
        <v>79</v>
      </c>
      <c r="B4" s="74" t="s">
        <v>80</v>
      </c>
      <c r="C4" s="74"/>
      <c r="D4" s="75" t="s">
        <v>81</v>
      </c>
      <c r="E4" s="76"/>
      <c r="F4" s="77" t="s">
        <v>82</v>
      </c>
      <c r="G4" s="78" t="s">
        <v>82</v>
      </c>
      <c r="H4" s="7"/>
      <c r="I4" s="6"/>
      <c r="J4" s="5"/>
      <c r="K4" s="5"/>
      <c r="L4" s="5"/>
    </row>
    <row r="5" spans="1:12" s="3" customFormat="1" ht="77.099999999999994" customHeight="1">
      <c r="A5" s="266"/>
      <c r="B5" s="274" t="s">
        <v>25</v>
      </c>
      <c r="C5" s="274" t="s">
        <v>83</v>
      </c>
      <c r="D5" s="276" t="s">
        <v>84</v>
      </c>
      <c r="E5" s="252"/>
      <c r="F5" s="252"/>
      <c r="G5" s="255"/>
      <c r="H5" s="7"/>
      <c r="I5" s="6"/>
      <c r="J5" s="5"/>
      <c r="K5" s="5"/>
      <c r="L5" s="5"/>
    </row>
    <row r="6" spans="1:12" s="3" customFormat="1" ht="409.6" customHeight="1">
      <c r="A6" s="266"/>
      <c r="B6" s="275"/>
      <c r="C6" s="275"/>
      <c r="D6" s="277"/>
      <c r="E6" s="252"/>
      <c r="F6" s="252"/>
      <c r="G6" s="255"/>
      <c r="H6" s="7"/>
      <c r="I6" s="6"/>
      <c r="J6" s="5"/>
      <c r="K6" s="5"/>
      <c r="L6" s="5"/>
    </row>
    <row r="7" spans="1:12" s="3" customFormat="1" ht="108.75" customHeight="1">
      <c r="A7" s="79"/>
      <c r="B7" s="80"/>
      <c r="C7" s="80"/>
      <c r="D7" s="278"/>
      <c r="E7" s="81"/>
      <c r="F7" s="81"/>
      <c r="G7" s="82"/>
      <c r="H7" s="35"/>
      <c r="I7" s="6"/>
      <c r="J7" s="5"/>
      <c r="K7" s="5"/>
      <c r="L7" s="5"/>
    </row>
    <row r="8" spans="1:12" s="3" customFormat="1" ht="98.55" customHeight="1">
      <c r="A8" s="262" t="s">
        <v>85</v>
      </c>
      <c r="B8" s="247" t="s">
        <v>86</v>
      </c>
      <c r="C8" s="270" t="s">
        <v>87</v>
      </c>
      <c r="D8" s="267" t="s">
        <v>88</v>
      </c>
      <c r="E8" s="83" t="s">
        <v>89</v>
      </c>
      <c r="F8" s="253" t="s">
        <v>90</v>
      </c>
      <c r="G8" s="254" t="s">
        <v>91</v>
      </c>
      <c r="H8" s="7"/>
      <c r="I8" s="6"/>
      <c r="J8" s="5"/>
      <c r="K8" s="5"/>
      <c r="L8" s="5"/>
    </row>
    <row r="9" spans="1:12" s="3" customFormat="1" ht="78.75" customHeight="1">
      <c r="A9" s="263"/>
      <c r="B9" s="273"/>
      <c r="C9" s="271"/>
      <c r="D9" s="268"/>
      <c r="E9" s="83" t="s">
        <v>92</v>
      </c>
      <c r="F9" s="253"/>
      <c r="G9" s="254"/>
      <c r="H9" s="7"/>
      <c r="I9" s="6"/>
      <c r="J9" s="5"/>
      <c r="K9" s="5"/>
      <c r="L9" s="5"/>
    </row>
    <row r="10" spans="1:12" ht="56.1" customHeight="1">
      <c r="A10" s="264"/>
      <c r="B10" s="248"/>
      <c r="C10" s="272"/>
      <c r="D10" s="269"/>
      <c r="E10" s="86" t="s">
        <v>93</v>
      </c>
      <c r="F10" s="253"/>
      <c r="G10" s="254"/>
      <c r="H10" s="14"/>
      <c r="I10" s="15" t="s">
        <v>94</v>
      </c>
      <c r="J10" s="16" t="s">
        <v>95</v>
      </c>
      <c r="K10" s="16" t="s">
        <v>96</v>
      </c>
      <c r="L10" s="16" t="s">
        <v>97</v>
      </c>
    </row>
    <row r="11" spans="1:12" ht="37.5" customHeight="1">
      <c r="A11" s="87" t="s">
        <v>49</v>
      </c>
      <c r="B11" s="88" t="s">
        <v>30</v>
      </c>
      <c r="C11" s="88" t="s">
        <v>98</v>
      </c>
      <c r="D11" s="89" t="s">
        <v>99</v>
      </c>
      <c r="E11" s="90" t="s">
        <v>100</v>
      </c>
      <c r="F11" s="91" t="s">
        <v>101</v>
      </c>
      <c r="G11" s="92" t="s">
        <v>102</v>
      </c>
      <c r="H11" s="14"/>
      <c r="I11" s="17" t="s">
        <v>75</v>
      </c>
      <c r="J11" s="18" t="s">
        <v>103</v>
      </c>
      <c r="K11" s="18" t="s">
        <v>104</v>
      </c>
      <c r="L11" s="18" t="s">
        <v>75</v>
      </c>
    </row>
    <row r="12" spans="1:12" ht="110.25" customHeight="1">
      <c r="A12" s="87" t="s">
        <v>50</v>
      </c>
      <c r="B12" s="88" t="s">
        <v>31</v>
      </c>
      <c r="C12" s="88" t="s">
        <v>105</v>
      </c>
      <c r="D12" s="88" t="s">
        <v>106</v>
      </c>
      <c r="E12" s="84" t="s">
        <v>107</v>
      </c>
      <c r="F12" s="84" t="s">
        <v>108</v>
      </c>
      <c r="G12" s="85" t="s">
        <v>109</v>
      </c>
      <c r="H12" s="14"/>
      <c r="I12" s="17" t="s">
        <v>110</v>
      </c>
      <c r="J12" s="18" t="s">
        <v>111</v>
      </c>
      <c r="K12" s="18" t="s">
        <v>112</v>
      </c>
      <c r="L12" s="18" t="s">
        <v>113</v>
      </c>
    </row>
    <row r="13" spans="1:12" ht="48.75" customHeight="1">
      <c r="A13" s="87" t="s">
        <v>51</v>
      </c>
      <c r="B13" s="88" t="s">
        <v>32</v>
      </c>
      <c r="C13" s="88" t="s">
        <v>114</v>
      </c>
      <c r="D13" s="89" t="s">
        <v>115</v>
      </c>
      <c r="E13" s="90" t="s">
        <v>17</v>
      </c>
      <c r="F13" s="91" t="s">
        <v>116</v>
      </c>
      <c r="G13" s="92" t="s">
        <v>117</v>
      </c>
      <c r="H13" s="14"/>
      <c r="I13" s="17" t="s">
        <v>17</v>
      </c>
      <c r="J13" s="18" t="s">
        <v>18</v>
      </c>
      <c r="K13" s="18" t="s">
        <v>118</v>
      </c>
      <c r="L13" s="18" t="s">
        <v>119</v>
      </c>
    </row>
    <row r="14" spans="1:12" ht="45.6" customHeight="1">
      <c r="A14" s="87" t="s">
        <v>52</v>
      </c>
      <c r="B14" s="88" t="s">
        <v>120</v>
      </c>
      <c r="C14" s="88" t="s">
        <v>121</v>
      </c>
      <c r="D14" s="89" t="s">
        <v>37</v>
      </c>
      <c r="E14" s="90" t="s">
        <v>122</v>
      </c>
      <c r="F14" s="91" t="s">
        <v>18</v>
      </c>
      <c r="G14" s="92" t="s">
        <v>122</v>
      </c>
      <c r="H14" s="14"/>
      <c r="I14" s="19" t="s">
        <v>123</v>
      </c>
      <c r="J14" s="20" t="s">
        <v>18</v>
      </c>
      <c r="K14" s="20" t="s">
        <v>122</v>
      </c>
      <c r="L14" s="21" t="s">
        <v>18</v>
      </c>
    </row>
    <row r="15" spans="1:12" ht="89.25" customHeight="1">
      <c r="A15" s="87" t="s">
        <v>53</v>
      </c>
      <c r="B15" s="88" t="s">
        <v>45</v>
      </c>
      <c r="C15" s="88" t="s">
        <v>124</v>
      </c>
      <c r="D15" s="93" t="s">
        <v>125</v>
      </c>
      <c r="E15" s="90" t="s">
        <v>126</v>
      </c>
      <c r="F15" s="94" t="s">
        <v>82</v>
      </c>
      <c r="G15" s="92" t="s">
        <v>127</v>
      </c>
      <c r="H15" s="14"/>
      <c r="I15" s="19" t="s">
        <v>128</v>
      </c>
      <c r="J15" s="23" t="s">
        <v>129</v>
      </c>
      <c r="K15" s="18" t="s">
        <v>130</v>
      </c>
      <c r="L15" s="23" t="s">
        <v>129</v>
      </c>
    </row>
    <row r="16" spans="1:12" ht="78" customHeight="1">
      <c r="A16" s="87" t="s">
        <v>54</v>
      </c>
      <c r="B16" s="88" t="s">
        <v>3</v>
      </c>
      <c r="C16" s="247" t="s">
        <v>131</v>
      </c>
      <c r="D16" s="93" t="s">
        <v>132</v>
      </c>
      <c r="E16" s="95" t="s">
        <v>128</v>
      </c>
      <c r="F16" s="96" t="s">
        <v>82</v>
      </c>
      <c r="G16" s="97" t="s">
        <v>130</v>
      </c>
      <c r="H16" s="14"/>
      <c r="I16" s="17" t="s">
        <v>133</v>
      </c>
      <c r="J16" s="23" t="s">
        <v>134</v>
      </c>
      <c r="K16" s="15" t="s">
        <v>134</v>
      </c>
      <c r="L16" s="19" t="s">
        <v>130</v>
      </c>
    </row>
    <row r="17" spans="1:12" ht="54.75" customHeight="1">
      <c r="A17" s="87" t="s">
        <v>55</v>
      </c>
      <c r="B17" s="88" t="s">
        <v>57</v>
      </c>
      <c r="C17" s="248"/>
      <c r="D17" s="89" t="s">
        <v>135</v>
      </c>
      <c r="E17" s="95" t="s">
        <v>133</v>
      </c>
      <c r="F17" s="96" t="s">
        <v>82</v>
      </c>
      <c r="G17" s="97" t="s">
        <v>130</v>
      </c>
      <c r="H17" s="14"/>
      <c r="I17" s="17" t="s">
        <v>136</v>
      </c>
      <c r="J17" s="23" t="s">
        <v>137</v>
      </c>
      <c r="K17" s="24" t="s">
        <v>138</v>
      </c>
      <c r="L17" s="19" t="s">
        <v>130</v>
      </c>
    </row>
    <row r="18" spans="1:12" ht="74.25" customHeight="1">
      <c r="A18" s="87" t="s">
        <v>56</v>
      </c>
      <c r="B18" s="88" t="s">
        <v>59</v>
      </c>
      <c r="C18" s="88" t="s">
        <v>139</v>
      </c>
      <c r="D18" s="89" t="s">
        <v>140</v>
      </c>
      <c r="E18" s="90" t="s">
        <v>141</v>
      </c>
      <c r="F18" s="91" t="s">
        <v>142</v>
      </c>
      <c r="G18" s="92" t="s">
        <v>143</v>
      </c>
      <c r="H18" s="14"/>
      <c r="I18" s="8" t="s">
        <v>144</v>
      </c>
      <c r="J18" s="8" t="s">
        <v>145</v>
      </c>
      <c r="K18" s="25" t="s">
        <v>146</v>
      </c>
      <c r="L18" s="26" t="s">
        <v>147</v>
      </c>
    </row>
    <row r="19" spans="1:12" ht="74.25" customHeight="1">
      <c r="A19" s="87" t="s">
        <v>58</v>
      </c>
      <c r="B19" s="88" t="s">
        <v>36</v>
      </c>
      <c r="C19" s="88" t="s">
        <v>148</v>
      </c>
      <c r="D19" s="89" t="s">
        <v>149</v>
      </c>
      <c r="E19" s="90" t="s">
        <v>150</v>
      </c>
      <c r="F19" s="91" t="s">
        <v>151</v>
      </c>
      <c r="G19" s="92" t="s">
        <v>152</v>
      </c>
      <c r="H19" s="14"/>
      <c r="I19" s="27">
        <v>12499544</v>
      </c>
      <c r="J19" s="28">
        <v>15900000</v>
      </c>
      <c r="K19" s="28">
        <v>750000</v>
      </c>
      <c r="L19" s="28">
        <v>600000</v>
      </c>
    </row>
    <row r="20" spans="1:12" ht="180.75" customHeight="1">
      <c r="A20" s="87" t="s">
        <v>60</v>
      </c>
      <c r="B20" s="88" t="s">
        <v>153</v>
      </c>
      <c r="C20" s="88" t="s">
        <v>154</v>
      </c>
      <c r="D20" s="89" t="s">
        <v>155</v>
      </c>
      <c r="E20" s="90" t="s">
        <v>156</v>
      </c>
      <c r="F20" s="91" t="s">
        <v>157</v>
      </c>
      <c r="G20" s="98" t="s">
        <v>82</v>
      </c>
      <c r="H20" s="14"/>
      <c r="I20" s="17" t="s">
        <v>158</v>
      </c>
      <c r="J20" s="18" t="s">
        <v>159</v>
      </c>
      <c r="K20" s="18" t="s">
        <v>160</v>
      </c>
      <c r="L20" s="18" t="s">
        <v>161</v>
      </c>
    </row>
    <row r="21" spans="1:12" ht="139.5" customHeight="1" thickBot="1">
      <c r="A21" s="99" t="s">
        <v>61</v>
      </c>
      <c r="B21" s="100" t="s">
        <v>29</v>
      </c>
      <c r="C21" s="100" t="s">
        <v>162</v>
      </c>
      <c r="D21" s="101" t="s">
        <v>163</v>
      </c>
      <c r="E21" s="102" t="s">
        <v>164</v>
      </c>
      <c r="F21" s="103" t="s">
        <v>165</v>
      </c>
      <c r="G21" s="104" t="s">
        <v>166</v>
      </c>
      <c r="H21" s="14"/>
      <c r="I21" s="17" t="s">
        <v>167</v>
      </c>
      <c r="J21" s="18" t="s">
        <v>168</v>
      </c>
      <c r="K21" s="22" t="s">
        <v>82</v>
      </c>
      <c r="L21" s="21" t="s">
        <v>169</v>
      </c>
    </row>
    <row r="22" spans="1:12">
      <c r="E22" s="11"/>
      <c r="F22" s="11"/>
      <c r="G22" s="11"/>
    </row>
    <row r="23" spans="1:12" hidden="1"/>
  </sheetData>
  <mergeCells count="20">
    <mergeCell ref="A2:A3"/>
    <mergeCell ref="B2:B3"/>
    <mergeCell ref="C2:C3"/>
    <mergeCell ref="D2:D3"/>
    <mergeCell ref="A8:A10"/>
    <mergeCell ref="A4:A6"/>
    <mergeCell ref="D8:D10"/>
    <mergeCell ref="C8:C10"/>
    <mergeCell ref="B8:B10"/>
    <mergeCell ref="C5:C6"/>
    <mergeCell ref="B5:B6"/>
    <mergeCell ref="D5:D7"/>
    <mergeCell ref="I2:L2"/>
    <mergeCell ref="C16:C17"/>
    <mergeCell ref="E2:G2"/>
    <mergeCell ref="E5:E6"/>
    <mergeCell ref="F8:F10"/>
    <mergeCell ref="G8:G10"/>
    <mergeCell ref="F5:F6"/>
    <mergeCell ref="G5:G6"/>
  </mergeCells>
  <phoneticPr fontId="4" type="noConversion"/>
  <pageMargins left="0.25" right="0.25" top="0.75" bottom="0.75" header="0.3" footer="0.3"/>
  <pageSetup paperSize="5" scale="55" fitToHeight="0" orientation="landscape" r:id="rId1"/>
  <colBreaks count="1" manualBreakCount="1">
    <brk id="7" max="1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7DAA-437F-48AF-B81F-69C14D3069CC}">
  <dimension ref="B1:H8"/>
  <sheetViews>
    <sheetView view="pageBreakPreview" zoomScale="85" zoomScaleNormal="100" zoomScaleSheetLayoutView="85" workbookViewId="0">
      <selection activeCell="J5" sqref="J5"/>
    </sheetView>
  </sheetViews>
  <sheetFormatPr defaultRowHeight="14.4"/>
  <cols>
    <col min="1" max="1" width="5.21875" customWidth="1"/>
    <col min="2" max="2" width="43.44140625" customWidth="1"/>
    <col min="3" max="3" width="45.44140625" customWidth="1"/>
    <col min="4" max="4" width="55.77734375" customWidth="1"/>
  </cols>
  <sheetData>
    <row r="1" spans="2:8" ht="26.55" customHeight="1" thickBot="1"/>
    <row r="2" spans="2:8" ht="91.5" customHeight="1" thickBot="1">
      <c r="B2" s="279" t="s">
        <v>170</v>
      </c>
      <c r="C2" s="280"/>
      <c r="D2" s="281"/>
    </row>
    <row r="3" spans="2:8" ht="387.6">
      <c r="B3" s="36" t="s">
        <v>171</v>
      </c>
      <c r="C3" s="37" t="s">
        <v>172</v>
      </c>
      <c r="D3" s="38" t="s">
        <v>173</v>
      </c>
    </row>
    <row r="4" spans="2:8" ht="157.5" customHeight="1">
      <c r="B4" s="282" t="s">
        <v>174</v>
      </c>
      <c r="C4" s="284" t="s">
        <v>175</v>
      </c>
      <c r="D4" s="286" t="s">
        <v>176</v>
      </c>
    </row>
    <row r="5" spans="2:8" ht="245.25" customHeight="1" thickBot="1">
      <c r="B5" s="283"/>
      <c r="C5" s="285"/>
      <c r="D5" s="287"/>
    </row>
    <row r="6" spans="2:8">
      <c r="H6" s="1"/>
    </row>
    <row r="7" spans="2:8">
      <c r="H7" s="1"/>
    </row>
    <row r="8" spans="2:8">
      <c r="H8" s="1"/>
    </row>
  </sheetData>
  <mergeCells count="4">
    <mergeCell ref="B2:D2"/>
    <mergeCell ref="B4:B5"/>
    <mergeCell ref="C4:C5"/>
    <mergeCell ref="D4:D5"/>
  </mergeCells>
  <pageMargins left="0.7" right="0.7" top="0.75" bottom="0.75" header="0.3" footer="0.3"/>
  <pageSetup paperSize="9" scale="55" fitToHeight="0" orientation="portrait" r:id="rId1"/>
  <colBreaks count="1" manualBreakCount="1">
    <brk id="4" max="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8CC3E-B6A5-4DAA-8A46-123E42C0681F}">
  <sheetPr>
    <tabColor rgb="FF92D050"/>
    <pageSetUpPr fitToPage="1"/>
  </sheetPr>
  <dimension ref="A2:Q28"/>
  <sheetViews>
    <sheetView showGridLines="0" view="pageBreakPreview" topLeftCell="C7" zoomScale="40" zoomScaleNormal="85" zoomScaleSheetLayoutView="40" workbookViewId="0">
      <selection activeCell="M23" sqref="M23"/>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4.75" customHeight="1">
      <c r="A11" s="47"/>
      <c r="B11" s="48"/>
      <c r="C11" s="131" t="s">
        <v>180</v>
      </c>
      <c r="D11" s="131"/>
      <c r="E11" s="131"/>
      <c r="F11" s="131"/>
      <c r="G11" s="131"/>
      <c r="H11" s="131"/>
      <c r="I11" s="131"/>
      <c r="J11" s="131"/>
      <c r="K11" s="131"/>
      <c r="L11" s="131"/>
      <c r="M11" s="131"/>
      <c r="N11" s="131"/>
      <c r="O11" s="131"/>
      <c r="P11" s="40"/>
      <c r="Q11" s="221"/>
    </row>
    <row r="12" spans="1:17" s="58" customFormat="1" ht="43.5" customHeight="1">
      <c r="A12" s="107"/>
      <c r="B12" s="108"/>
      <c r="C12" s="109" t="s">
        <v>181</v>
      </c>
      <c r="D12" s="110" t="s">
        <v>182</v>
      </c>
      <c r="E12" s="145" t="s">
        <v>183</v>
      </c>
      <c r="F12" s="111"/>
      <c r="G12" s="110" t="s">
        <v>184</v>
      </c>
      <c r="H12" s="112" t="s">
        <v>123</v>
      </c>
      <c r="I12" s="112" t="s">
        <v>123</v>
      </c>
      <c r="J12" s="113" t="s">
        <v>185</v>
      </c>
      <c r="K12" s="113" t="s">
        <v>186</v>
      </c>
      <c r="L12" s="110" t="s">
        <v>141</v>
      </c>
      <c r="M12" s="148">
        <v>700000</v>
      </c>
      <c r="N12" s="110" t="s">
        <v>184</v>
      </c>
      <c r="O12" s="114"/>
      <c r="P12" s="115"/>
      <c r="Q12" s="221"/>
    </row>
    <row r="13" spans="1:17" s="54" customFormat="1" ht="43.5" customHeight="1">
      <c r="A13" s="39"/>
      <c r="B13" s="39"/>
      <c r="C13" s="111" t="s">
        <v>263</v>
      </c>
      <c r="D13" s="110" t="s">
        <v>182</v>
      </c>
      <c r="E13" s="111" t="s">
        <v>263</v>
      </c>
      <c r="F13" s="110"/>
      <c r="G13" s="110" t="s">
        <v>191</v>
      </c>
      <c r="H13" s="112" t="s">
        <v>123</v>
      </c>
      <c r="I13" s="112" t="s">
        <v>123</v>
      </c>
      <c r="J13" s="113" t="s">
        <v>185</v>
      </c>
      <c r="K13" s="113" t="s">
        <v>186</v>
      </c>
      <c r="L13" s="110" t="s">
        <v>141</v>
      </c>
      <c r="M13" s="117">
        <v>500000</v>
      </c>
      <c r="N13" s="110" t="s">
        <v>191</v>
      </c>
      <c r="O13" s="114"/>
      <c r="P13" s="40"/>
      <c r="Q13" s="221"/>
    </row>
    <row r="14" spans="1:17" s="42" customFormat="1" ht="21">
      <c r="C14" s="40" t="s">
        <v>40</v>
      </c>
      <c r="D14" s="61"/>
      <c r="E14" s="40"/>
      <c r="F14" s="40"/>
      <c r="G14" s="40"/>
      <c r="H14" s="40"/>
      <c r="I14" s="40"/>
      <c r="J14" s="40"/>
      <c r="K14" s="62"/>
      <c r="L14" s="54"/>
      <c r="M14" s="54"/>
      <c r="N14" s="54"/>
      <c r="O14" s="54"/>
    </row>
    <row r="15" spans="1:17" s="42" customFormat="1" ht="21"/>
    <row r="16" spans="1:17" s="42" customFormat="1" ht="19.5" customHeight="1">
      <c r="C16" s="41"/>
      <c r="D16" s="41"/>
      <c r="E16" s="41"/>
      <c r="F16" s="41"/>
      <c r="G16" s="41"/>
      <c r="H16" s="41"/>
      <c r="I16" s="41"/>
      <c r="J16" s="222" t="s">
        <v>0</v>
      </c>
      <c r="K16" s="222"/>
      <c r="L16" s="222"/>
      <c r="M16" s="151">
        <v>5823763</v>
      </c>
      <c r="N16" s="41"/>
    </row>
    <row r="17" spans="3:15" s="42" customFormat="1" ht="19.5" customHeight="1">
      <c r="C17" s="41"/>
      <c r="D17" s="41"/>
      <c r="E17" s="41"/>
      <c r="F17" s="41"/>
      <c r="G17" s="41"/>
      <c r="H17" s="41"/>
      <c r="I17" s="41"/>
      <c r="J17" s="223" t="s">
        <v>68</v>
      </c>
      <c r="K17" s="223"/>
      <c r="L17" s="223"/>
      <c r="M17" s="151">
        <v>215244.36</v>
      </c>
      <c r="N17" s="41"/>
    </row>
    <row r="18" spans="3:15" s="42" customFormat="1" ht="19.5" customHeight="1">
      <c r="C18" s="41"/>
      <c r="D18" s="41"/>
      <c r="E18" s="41"/>
      <c r="F18" s="41"/>
      <c r="G18" s="41"/>
      <c r="H18" s="41"/>
      <c r="I18" s="41"/>
      <c r="J18" s="41"/>
      <c r="K18" s="222" t="s">
        <v>41</v>
      </c>
      <c r="L18" s="222"/>
      <c r="M18" s="151">
        <f>M17+M16</f>
        <v>6039007.3600000003</v>
      </c>
      <c r="N18" s="41"/>
    </row>
    <row r="19" spans="3:15">
      <c r="C19" s="2"/>
      <c r="D19" s="2"/>
      <c r="E19" s="2"/>
      <c r="F19" s="2"/>
      <c r="G19" s="2"/>
      <c r="H19" s="2"/>
      <c r="I19" s="2"/>
      <c r="J19" s="2"/>
      <c r="K19" s="2"/>
      <c r="L19" s="2"/>
      <c r="M19" s="2"/>
      <c r="N19" s="2"/>
    </row>
    <row r="20" spans="3:15">
      <c r="C20" s="4"/>
      <c r="D20" s="4"/>
      <c r="E20" s="4"/>
      <c r="F20" s="4"/>
      <c r="G20" s="4"/>
      <c r="H20" s="4"/>
      <c r="I20" s="4"/>
      <c r="J20" s="4"/>
      <c r="K20" s="4"/>
      <c r="L20" s="2"/>
      <c r="M20" s="2"/>
      <c r="N20" s="2"/>
    </row>
    <row r="21" spans="3:15" s="63" customFormat="1" ht="19.8">
      <c r="C21" s="64" t="s">
        <v>19</v>
      </c>
      <c r="E21" s="65"/>
      <c r="F21" s="65" t="s">
        <v>20</v>
      </c>
      <c r="G21" s="64" t="s">
        <v>258</v>
      </c>
      <c r="J21" s="136" t="s">
        <v>20</v>
      </c>
      <c r="K21" s="136"/>
      <c r="M21" s="64"/>
      <c r="N21" s="66" t="s">
        <v>21</v>
      </c>
    </row>
    <row r="22" spans="3:15" s="63" customFormat="1" ht="19.8">
      <c r="C22" s="64"/>
      <c r="E22" s="65"/>
      <c r="F22" s="65"/>
      <c r="G22" s="64"/>
      <c r="J22" s="136" t="s">
        <v>69</v>
      </c>
      <c r="K22" s="136"/>
      <c r="M22" s="64"/>
      <c r="N22" s="66"/>
    </row>
    <row r="23" spans="3:15" s="63" customFormat="1" ht="69.75" customHeight="1">
      <c r="C23" s="142" t="s">
        <v>259</v>
      </c>
      <c r="D23" s="135"/>
      <c r="E23" s="140"/>
      <c r="F23" s="140"/>
      <c r="G23" s="228" t="s">
        <v>270</v>
      </c>
      <c r="H23" s="228"/>
      <c r="I23" s="135"/>
      <c r="J23" s="229" t="s">
        <v>262</v>
      </c>
      <c r="K23" s="229"/>
      <c r="L23" s="135"/>
      <c r="M23" s="141"/>
      <c r="N23" s="143" t="s">
        <v>261</v>
      </c>
      <c r="O23" s="135"/>
    </row>
    <row r="24" spans="3:15" s="63" customFormat="1" ht="28.5" customHeight="1">
      <c r="C24" s="67" t="s">
        <v>42</v>
      </c>
      <c r="E24" s="65"/>
      <c r="F24" s="65"/>
      <c r="G24" s="230" t="s">
        <v>269</v>
      </c>
      <c r="H24" s="230"/>
      <c r="J24" s="231" t="s">
        <v>42</v>
      </c>
      <c r="K24" s="231"/>
      <c r="M24" s="134"/>
      <c r="N24" s="230" t="s">
        <v>42</v>
      </c>
      <c r="O24" s="230"/>
    </row>
    <row r="25" spans="3:15" s="63" customFormat="1" ht="19.8">
      <c r="C25" s="68" t="s">
        <v>43</v>
      </c>
      <c r="E25" s="65"/>
      <c r="F25" s="65"/>
      <c r="G25" s="68" t="s">
        <v>268</v>
      </c>
      <c r="J25" s="232" t="s">
        <v>43</v>
      </c>
      <c r="K25" s="232"/>
      <c r="M25" s="136"/>
      <c r="N25" s="136" t="s">
        <v>257</v>
      </c>
    </row>
    <row r="26" spans="3:15" s="63" customFormat="1" ht="27" customHeight="1">
      <c r="C26" s="69" t="s">
        <v>260</v>
      </c>
      <c r="E26" s="65"/>
      <c r="F26" s="66" t="s">
        <v>22</v>
      </c>
      <c r="G26" s="233" t="s">
        <v>23</v>
      </c>
      <c r="H26" s="233"/>
      <c r="J26" s="233" t="s">
        <v>24</v>
      </c>
      <c r="K26" s="233"/>
      <c r="M26" s="137"/>
      <c r="N26" s="137" t="s">
        <v>70</v>
      </c>
    </row>
    <row r="27" spans="3:15" s="63" customFormat="1" ht="19.8">
      <c r="C27" s="68"/>
      <c r="E27" s="65"/>
      <c r="F27" s="65" t="s">
        <v>24</v>
      </c>
      <c r="G27" s="68"/>
      <c r="J27" s="232"/>
      <c r="K27" s="232"/>
      <c r="M27" s="232"/>
      <c r="N27" s="232"/>
    </row>
    <row r="28" spans="3:15" s="63" customFormat="1" ht="28.5" customHeight="1">
      <c r="C28" s="70" t="s">
        <v>44</v>
      </c>
      <c r="D28" s="66"/>
      <c r="E28" s="66"/>
      <c r="F28" s="66"/>
      <c r="G28" s="139" t="s">
        <v>44</v>
      </c>
      <c r="J28" s="226" t="s">
        <v>44</v>
      </c>
      <c r="K28" s="226"/>
      <c r="M28" s="138"/>
      <c r="N28" s="227" t="s">
        <v>44</v>
      </c>
      <c r="O28" s="227"/>
    </row>
  </sheetData>
  <mergeCells count="39">
    <mergeCell ref="J28:K28"/>
    <mergeCell ref="N28:O28"/>
    <mergeCell ref="K18:L18"/>
    <mergeCell ref="G23:H23"/>
    <mergeCell ref="J23:K23"/>
    <mergeCell ref="G24:H24"/>
    <mergeCell ref="J24:K24"/>
    <mergeCell ref="N24:O24"/>
    <mergeCell ref="J25:K25"/>
    <mergeCell ref="G26:H26"/>
    <mergeCell ref="J26:K26"/>
    <mergeCell ref="J27:K27"/>
    <mergeCell ref="M27:N27"/>
    <mergeCell ref="C10:O10"/>
    <mergeCell ref="Q10:Q13"/>
    <mergeCell ref="J16:L16"/>
    <mergeCell ref="J17:L17"/>
    <mergeCell ref="I7:I8"/>
    <mergeCell ref="J7:J8"/>
    <mergeCell ref="K7:K8"/>
    <mergeCell ref="L7:L8"/>
    <mergeCell ref="M7:M8"/>
    <mergeCell ref="E7:E8"/>
    <mergeCell ref="F7:F8"/>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s>
  <dataValidations count="1">
    <dataValidation type="list" errorStyle="information" allowBlank="1" showInputMessage="1" showErrorMessage="1" error="Choose from the drop down menu the applicable mode of procurement.  PEs cannot deviate from the options given here in." sqref="G33:H971" xr:uid="{2866B3D2-CE4C-436B-BE4B-7FE66130227B}">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4F4E-BBF3-4A3F-A6D8-1FF4D5022AB2}">
  <sheetPr>
    <tabColor rgb="FF92D050"/>
    <pageSetUpPr fitToPage="1"/>
  </sheetPr>
  <dimension ref="A2:Q26"/>
  <sheetViews>
    <sheetView showGridLines="0" view="pageBreakPreview" topLeftCell="C1" zoomScale="40" zoomScaleNormal="85" zoomScaleSheetLayoutView="40" workbookViewId="0">
      <selection activeCell="E12" sqref="E12"/>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c r="B10" s="48"/>
      <c r="C10" s="131" t="s">
        <v>252</v>
      </c>
      <c r="D10" s="131"/>
      <c r="E10" s="131"/>
      <c r="F10" s="131"/>
      <c r="G10" s="131"/>
      <c r="H10" s="131"/>
      <c r="I10" s="131"/>
      <c r="J10" s="131"/>
      <c r="K10" s="131"/>
      <c r="L10" s="131"/>
      <c r="M10" s="131"/>
      <c r="N10" s="131"/>
      <c r="O10" s="131"/>
      <c r="P10" s="40"/>
      <c r="Q10" s="221"/>
    </row>
    <row r="11" spans="1:17" s="54" customFormat="1" ht="184.5" customHeight="1">
      <c r="A11" s="39"/>
      <c r="B11" s="39"/>
      <c r="C11" s="109" t="s">
        <v>253</v>
      </c>
      <c r="D11" s="110" t="s">
        <v>240</v>
      </c>
      <c r="E11" s="109" t="s">
        <v>253</v>
      </c>
      <c r="F11" s="110"/>
      <c r="G11" s="110" t="s">
        <v>190</v>
      </c>
      <c r="H11" s="112" t="s">
        <v>123</v>
      </c>
      <c r="I11" s="112" t="s">
        <v>123</v>
      </c>
      <c r="J11" s="113" t="s">
        <v>185</v>
      </c>
      <c r="K11" s="113" t="s">
        <v>186</v>
      </c>
      <c r="L11" s="110" t="s">
        <v>141</v>
      </c>
      <c r="M11" s="117">
        <v>83000</v>
      </c>
      <c r="N11" s="110" t="s">
        <v>190</v>
      </c>
      <c r="O11" s="114"/>
      <c r="P11" s="40"/>
      <c r="Q11" s="221"/>
    </row>
    <row r="12" spans="1:17" s="42" customFormat="1" ht="21">
      <c r="C12" s="40" t="s">
        <v>40</v>
      </c>
      <c r="D12" s="61"/>
      <c r="E12" s="40"/>
      <c r="F12" s="40"/>
      <c r="G12" s="40"/>
      <c r="H12" s="40"/>
      <c r="I12" s="40"/>
      <c r="J12" s="40"/>
      <c r="K12" s="62"/>
      <c r="L12" s="54"/>
      <c r="M12" s="54"/>
      <c r="N12" s="54"/>
      <c r="O12" s="54"/>
    </row>
    <row r="13" spans="1:17" s="42" customFormat="1" ht="21"/>
    <row r="14" spans="1:17" s="42" customFormat="1" ht="19.5" customHeight="1">
      <c r="C14" s="41"/>
      <c r="D14" s="41"/>
      <c r="E14" s="41"/>
      <c r="F14" s="41"/>
      <c r="G14" s="41"/>
      <c r="H14" s="41"/>
      <c r="I14" s="41"/>
      <c r="J14" s="222" t="s">
        <v>0</v>
      </c>
      <c r="K14" s="222"/>
      <c r="L14" s="222"/>
      <c r="M14" s="151">
        <v>5823763</v>
      </c>
      <c r="N14" s="41"/>
    </row>
    <row r="15" spans="1:17" s="42" customFormat="1" ht="19.5" customHeight="1">
      <c r="C15" s="41"/>
      <c r="D15" s="41"/>
      <c r="E15" s="41"/>
      <c r="F15" s="41"/>
      <c r="G15" s="41"/>
      <c r="H15" s="41"/>
      <c r="I15" s="41"/>
      <c r="J15" s="223" t="s">
        <v>68</v>
      </c>
      <c r="K15" s="223"/>
      <c r="L15" s="223"/>
      <c r="M15" s="151">
        <v>215244.36</v>
      </c>
      <c r="N15" s="41"/>
    </row>
    <row r="16" spans="1:17" s="42" customFormat="1" ht="19.5" customHeight="1">
      <c r="C16" s="41"/>
      <c r="D16" s="41"/>
      <c r="E16" s="41"/>
      <c r="F16" s="41"/>
      <c r="G16" s="41"/>
      <c r="H16" s="41"/>
      <c r="I16" s="41"/>
      <c r="J16" s="41"/>
      <c r="K16" s="222" t="s">
        <v>41</v>
      </c>
      <c r="L16" s="222"/>
      <c r="M16" s="151">
        <f>M15+M14</f>
        <v>6039007.3600000003</v>
      </c>
      <c r="N16" s="41"/>
    </row>
    <row r="17" spans="3:15">
      <c r="C17" s="2"/>
      <c r="D17" s="2"/>
      <c r="E17" s="2"/>
      <c r="F17" s="2"/>
      <c r="G17" s="2"/>
      <c r="H17" s="2"/>
      <c r="I17" s="2"/>
      <c r="J17" s="2"/>
      <c r="K17" s="2"/>
      <c r="L17" s="2"/>
      <c r="M17" s="2"/>
      <c r="N17" s="2"/>
    </row>
    <row r="18" spans="3:15">
      <c r="C18" s="4"/>
      <c r="D18" s="4"/>
      <c r="E18" s="4"/>
      <c r="F18" s="4"/>
      <c r="G18" s="4"/>
      <c r="H18" s="4"/>
      <c r="I18" s="4"/>
      <c r="J18" s="4"/>
      <c r="K18" s="4"/>
      <c r="L18" s="2"/>
      <c r="M18" s="2"/>
      <c r="N18" s="2"/>
    </row>
    <row r="19" spans="3:15" s="63" customFormat="1" ht="19.8">
      <c r="C19" s="64" t="s">
        <v>19</v>
      </c>
      <c r="E19" s="65"/>
      <c r="F19" s="65" t="s">
        <v>20</v>
      </c>
      <c r="G19" s="64" t="s">
        <v>258</v>
      </c>
      <c r="J19" s="136" t="s">
        <v>20</v>
      </c>
      <c r="K19" s="136"/>
      <c r="M19" s="64"/>
      <c r="N19" s="66" t="s">
        <v>21</v>
      </c>
    </row>
    <row r="20" spans="3:15" s="63" customFormat="1" ht="19.8">
      <c r="C20" s="64"/>
      <c r="E20" s="65"/>
      <c r="F20" s="65"/>
      <c r="G20" s="64"/>
      <c r="J20" s="136" t="s">
        <v>69</v>
      </c>
      <c r="K20" s="136"/>
      <c r="M20" s="64"/>
      <c r="N20" s="66"/>
    </row>
    <row r="21" spans="3:15" s="63" customFormat="1" ht="69.75" customHeight="1">
      <c r="C21" s="142" t="s">
        <v>259</v>
      </c>
      <c r="D21" s="135"/>
      <c r="E21" s="140"/>
      <c r="F21" s="140"/>
      <c r="G21" s="228" t="s">
        <v>270</v>
      </c>
      <c r="H21" s="228"/>
      <c r="I21" s="135"/>
      <c r="J21" s="229" t="s">
        <v>262</v>
      </c>
      <c r="K21" s="229"/>
      <c r="L21" s="135"/>
      <c r="M21" s="141"/>
      <c r="N21" s="143" t="s">
        <v>261</v>
      </c>
      <c r="O21" s="135"/>
    </row>
    <row r="22" spans="3:15" s="63" customFormat="1" ht="28.5" customHeight="1">
      <c r="C22" s="67" t="s">
        <v>42</v>
      </c>
      <c r="E22" s="65"/>
      <c r="F22" s="65"/>
      <c r="G22" s="230" t="s">
        <v>269</v>
      </c>
      <c r="H22" s="230"/>
      <c r="J22" s="231" t="s">
        <v>42</v>
      </c>
      <c r="K22" s="231"/>
      <c r="M22" s="134"/>
      <c r="N22" s="230" t="s">
        <v>42</v>
      </c>
      <c r="O22" s="230"/>
    </row>
    <row r="23" spans="3:15" s="63" customFormat="1" ht="19.8">
      <c r="C23" s="68" t="s">
        <v>43</v>
      </c>
      <c r="E23" s="65"/>
      <c r="F23" s="65"/>
      <c r="G23" s="68" t="s">
        <v>268</v>
      </c>
      <c r="J23" s="232" t="s">
        <v>43</v>
      </c>
      <c r="K23" s="232"/>
      <c r="M23" s="136"/>
      <c r="N23" s="136" t="s">
        <v>257</v>
      </c>
    </row>
    <row r="24" spans="3:15" s="63" customFormat="1" ht="27" customHeight="1">
      <c r="C24" s="69" t="s">
        <v>260</v>
      </c>
      <c r="E24" s="65"/>
      <c r="F24" s="66" t="s">
        <v>22</v>
      </c>
      <c r="G24" s="233" t="s">
        <v>23</v>
      </c>
      <c r="H24" s="233"/>
      <c r="J24" s="233" t="s">
        <v>24</v>
      </c>
      <c r="K24" s="233"/>
      <c r="M24" s="137"/>
      <c r="N24" s="137" t="s">
        <v>70</v>
      </c>
    </row>
    <row r="25" spans="3:15" s="63" customFormat="1" ht="19.8">
      <c r="C25" s="68"/>
      <c r="E25" s="65"/>
      <c r="F25" s="65" t="s">
        <v>24</v>
      </c>
      <c r="G25" s="68"/>
      <c r="J25" s="232"/>
      <c r="K25" s="232"/>
      <c r="M25" s="232"/>
      <c r="N25" s="232"/>
    </row>
    <row r="26" spans="3:15" s="63" customFormat="1" ht="28.5" customHeight="1">
      <c r="C26" s="70" t="s">
        <v>44</v>
      </c>
      <c r="D26" s="66"/>
      <c r="E26" s="66"/>
      <c r="F26" s="66"/>
      <c r="G26" s="139" t="s">
        <v>44</v>
      </c>
      <c r="J26" s="226" t="s">
        <v>44</v>
      </c>
      <c r="K26" s="226"/>
      <c r="M26" s="138"/>
      <c r="N26" s="227" t="s">
        <v>44</v>
      </c>
      <c r="O26" s="227"/>
    </row>
  </sheetData>
  <mergeCells count="38">
    <mergeCell ref="J26:K26"/>
    <mergeCell ref="N26:O26"/>
    <mergeCell ref="K16:L16"/>
    <mergeCell ref="G21:H21"/>
    <mergeCell ref="J21:K21"/>
    <mergeCell ref="G22:H22"/>
    <mergeCell ref="J22:K22"/>
    <mergeCell ref="N22:O22"/>
    <mergeCell ref="J23:K23"/>
    <mergeCell ref="G24:H24"/>
    <mergeCell ref="J24:K24"/>
    <mergeCell ref="J25:K25"/>
    <mergeCell ref="M25:N25"/>
    <mergeCell ref="Q10:Q11"/>
    <mergeCell ref="J14:L14"/>
    <mergeCell ref="J15:L15"/>
    <mergeCell ref="I7:I8"/>
    <mergeCell ref="J7:J8"/>
    <mergeCell ref="K7:K8"/>
    <mergeCell ref="L7:L8"/>
    <mergeCell ref="M7:M8"/>
    <mergeCell ref="A9:B9"/>
    <mergeCell ref="A7:A8"/>
    <mergeCell ref="B7:B8"/>
    <mergeCell ref="C7:C8"/>
    <mergeCell ref="D7:D8"/>
    <mergeCell ref="E7:E8"/>
    <mergeCell ref="F7:F8"/>
    <mergeCell ref="C2:O2"/>
    <mergeCell ref="C3:O3"/>
    <mergeCell ref="C4:O4"/>
    <mergeCell ref="C6:I6"/>
    <mergeCell ref="J6:K6"/>
    <mergeCell ref="L6:M6"/>
    <mergeCell ref="N6:N8"/>
    <mergeCell ref="O6:O8"/>
    <mergeCell ref="G7:G8"/>
    <mergeCell ref="H7:H8"/>
  </mergeCells>
  <dataValidations count="1">
    <dataValidation type="list" errorStyle="information" allowBlank="1" showInputMessage="1" showErrorMessage="1" error="Choose from the drop down menu the applicable mode of procurement.  PEs cannot deviate from the options given here in." sqref="G31:H969" xr:uid="{4C771866-6415-4C10-9B34-6255BDF62CCB}">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5037-F4C6-4A98-8B18-7EB797096C20}">
  <sheetPr>
    <tabColor rgb="FF92D050"/>
    <pageSetUpPr fitToPage="1"/>
  </sheetPr>
  <dimension ref="A2:Q26"/>
  <sheetViews>
    <sheetView showGridLines="0" view="pageBreakPreview" topLeftCell="C1" zoomScale="40" zoomScaleNormal="85" zoomScaleSheetLayoutView="40" workbookViewId="0">
      <selection activeCell="E20" sqref="E20"/>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B10" s="54"/>
      <c r="C10" s="234" t="s">
        <v>39</v>
      </c>
      <c r="D10" s="235"/>
      <c r="E10" s="235"/>
      <c r="F10" s="235"/>
      <c r="G10" s="235"/>
      <c r="H10" s="235"/>
      <c r="I10" s="235"/>
      <c r="J10" s="235"/>
      <c r="K10" s="235"/>
      <c r="L10" s="235"/>
      <c r="M10" s="235"/>
      <c r="N10" s="235"/>
      <c r="O10" s="236"/>
      <c r="P10" s="54"/>
    </row>
    <row r="11" spans="1:17" s="42" customFormat="1" ht="44.55" customHeight="1">
      <c r="B11" s="54"/>
      <c r="C11" s="133" t="s">
        <v>267</v>
      </c>
      <c r="D11" s="147" t="s">
        <v>266</v>
      </c>
      <c r="E11" s="127" t="s">
        <v>267</v>
      </c>
      <c r="F11" s="127"/>
      <c r="G11" s="110" t="s">
        <v>191</v>
      </c>
      <c r="H11" s="112" t="s">
        <v>123</v>
      </c>
      <c r="I11" s="112" t="s">
        <v>123</v>
      </c>
      <c r="J11" s="113" t="s">
        <v>185</v>
      </c>
      <c r="K11" s="113" t="s">
        <v>186</v>
      </c>
      <c r="L11" s="110" t="s">
        <v>141</v>
      </c>
      <c r="M11" s="117">
        <v>215244.36</v>
      </c>
      <c r="N11" s="110" t="s">
        <v>191</v>
      </c>
      <c r="O11" s="56"/>
      <c r="P11" s="54"/>
    </row>
    <row r="12" spans="1:17" s="42" customFormat="1" ht="21">
      <c r="C12" s="40" t="s">
        <v>40</v>
      </c>
      <c r="D12" s="61"/>
      <c r="E12" s="40"/>
      <c r="F12" s="40"/>
      <c r="G12" s="40"/>
      <c r="H12" s="40"/>
      <c r="I12" s="40"/>
      <c r="J12" s="40"/>
      <c r="K12" s="62"/>
      <c r="L12" s="54"/>
      <c r="M12" s="54"/>
      <c r="N12" s="54"/>
      <c r="O12" s="54"/>
    </row>
    <row r="13" spans="1:17" s="42" customFormat="1" ht="21"/>
    <row r="14" spans="1:17" s="42" customFormat="1" ht="19.5" customHeight="1">
      <c r="C14" s="41"/>
      <c r="D14" s="41"/>
      <c r="E14" s="41"/>
      <c r="F14" s="41"/>
      <c r="G14" s="41"/>
      <c r="H14" s="41"/>
      <c r="I14" s="41"/>
      <c r="J14" s="222" t="s">
        <v>0</v>
      </c>
      <c r="K14" s="222"/>
      <c r="L14" s="222"/>
      <c r="M14" s="151">
        <v>5823763</v>
      </c>
      <c r="N14" s="41"/>
    </row>
    <row r="15" spans="1:17" s="42" customFormat="1" ht="19.5" customHeight="1">
      <c r="C15" s="41"/>
      <c r="D15" s="41"/>
      <c r="E15" s="41"/>
      <c r="F15" s="41"/>
      <c r="G15" s="41"/>
      <c r="H15" s="41"/>
      <c r="I15" s="41"/>
      <c r="J15" s="223" t="s">
        <v>68</v>
      </c>
      <c r="K15" s="223"/>
      <c r="L15" s="223"/>
      <c r="M15" s="151">
        <v>215244.36</v>
      </c>
      <c r="N15" s="41"/>
    </row>
    <row r="16" spans="1:17" s="42" customFormat="1" ht="19.5" customHeight="1">
      <c r="C16" s="41"/>
      <c r="D16" s="41"/>
      <c r="E16" s="41"/>
      <c r="F16" s="41"/>
      <c r="G16" s="41"/>
      <c r="H16" s="41"/>
      <c r="I16" s="41"/>
      <c r="J16" s="41"/>
      <c r="K16" s="222" t="s">
        <v>41</v>
      </c>
      <c r="L16" s="222"/>
      <c r="M16" s="151">
        <f>M15+M14</f>
        <v>6039007.3600000003</v>
      </c>
      <c r="N16" s="41"/>
    </row>
    <row r="17" spans="3:15">
      <c r="C17" s="2"/>
      <c r="D17" s="2"/>
      <c r="E17" s="2"/>
      <c r="F17" s="2"/>
      <c r="G17" s="2"/>
      <c r="H17" s="2"/>
      <c r="I17" s="2"/>
      <c r="J17" s="2"/>
      <c r="K17" s="2"/>
      <c r="L17" s="2"/>
      <c r="M17" s="2"/>
      <c r="N17" s="2"/>
    </row>
    <row r="18" spans="3:15">
      <c r="C18" s="4"/>
      <c r="D18" s="4"/>
      <c r="E18" s="4"/>
      <c r="F18" s="4"/>
      <c r="G18" s="4"/>
      <c r="H18" s="4"/>
      <c r="I18" s="4"/>
      <c r="J18" s="4"/>
      <c r="K18" s="4"/>
      <c r="L18" s="2"/>
      <c r="M18" s="2"/>
      <c r="N18" s="2"/>
    </row>
    <row r="19" spans="3:15" s="63" customFormat="1" ht="19.8">
      <c r="C19" s="64" t="s">
        <v>19</v>
      </c>
      <c r="E19" s="65"/>
      <c r="F19" s="65" t="s">
        <v>20</v>
      </c>
      <c r="G19" s="64" t="s">
        <v>258</v>
      </c>
      <c r="J19" s="136" t="s">
        <v>20</v>
      </c>
      <c r="K19" s="136"/>
      <c r="M19" s="64"/>
      <c r="N19" s="66" t="s">
        <v>21</v>
      </c>
    </row>
    <row r="20" spans="3:15" s="63" customFormat="1" ht="19.8">
      <c r="C20" s="64"/>
      <c r="E20" s="65"/>
      <c r="F20" s="65"/>
      <c r="G20" s="64"/>
      <c r="J20" s="136" t="s">
        <v>69</v>
      </c>
      <c r="K20" s="136"/>
      <c r="M20" s="64"/>
      <c r="N20" s="66"/>
    </row>
    <row r="21" spans="3:15" s="63" customFormat="1" ht="69.75" customHeight="1">
      <c r="C21" s="142" t="s">
        <v>259</v>
      </c>
      <c r="D21" s="135"/>
      <c r="E21" s="140"/>
      <c r="F21" s="140"/>
      <c r="G21" s="228" t="s">
        <v>270</v>
      </c>
      <c r="H21" s="228"/>
      <c r="I21" s="135"/>
      <c r="J21" s="229" t="s">
        <v>262</v>
      </c>
      <c r="K21" s="229"/>
      <c r="L21" s="135"/>
      <c r="M21" s="141"/>
      <c r="N21" s="143" t="s">
        <v>261</v>
      </c>
      <c r="O21" s="135"/>
    </row>
    <row r="22" spans="3:15" s="63" customFormat="1" ht="28.5" customHeight="1">
      <c r="C22" s="67" t="s">
        <v>42</v>
      </c>
      <c r="E22" s="65"/>
      <c r="F22" s="65"/>
      <c r="G22" s="230" t="s">
        <v>269</v>
      </c>
      <c r="H22" s="230"/>
      <c r="J22" s="231" t="s">
        <v>42</v>
      </c>
      <c r="K22" s="231"/>
      <c r="M22" s="134"/>
      <c r="N22" s="230" t="s">
        <v>42</v>
      </c>
      <c r="O22" s="230"/>
    </row>
    <row r="23" spans="3:15" s="63" customFormat="1" ht="19.8">
      <c r="C23" s="68" t="s">
        <v>43</v>
      </c>
      <c r="E23" s="65"/>
      <c r="F23" s="65"/>
      <c r="G23" s="68" t="s">
        <v>268</v>
      </c>
      <c r="J23" s="232" t="s">
        <v>43</v>
      </c>
      <c r="K23" s="232"/>
      <c r="M23" s="136"/>
      <c r="N23" s="136" t="s">
        <v>257</v>
      </c>
    </row>
    <row r="24" spans="3:15" s="63" customFormat="1" ht="27" customHeight="1">
      <c r="C24" s="69" t="s">
        <v>260</v>
      </c>
      <c r="E24" s="65"/>
      <c r="F24" s="66" t="s">
        <v>22</v>
      </c>
      <c r="G24" s="233" t="s">
        <v>23</v>
      </c>
      <c r="H24" s="233"/>
      <c r="J24" s="233" t="s">
        <v>24</v>
      </c>
      <c r="K24" s="233"/>
      <c r="M24" s="137"/>
      <c r="N24" s="137" t="s">
        <v>70</v>
      </c>
    </row>
    <row r="25" spans="3:15" s="63" customFormat="1" ht="19.8">
      <c r="C25" s="68"/>
      <c r="E25" s="65"/>
      <c r="F25" s="65" t="s">
        <v>24</v>
      </c>
      <c r="G25" s="68"/>
      <c r="J25" s="232"/>
      <c r="K25" s="232"/>
      <c r="M25" s="232"/>
      <c r="N25" s="232"/>
    </row>
    <row r="26" spans="3:15" s="63" customFormat="1" ht="28.5" customHeight="1">
      <c r="C26" s="70" t="s">
        <v>44</v>
      </c>
      <c r="D26" s="66"/>
      <c r="E26" s="66"/>
      <c r="F26" s="66"/>
      <c r="G26" s="139" t="s">
        <v>44</v>
      </c>
      <c r="J26" s="226" t="s">
        <v>44</v>
      </c>
      <c r="K26" s="226"/>
      <c r="M26" s="138"/>
      <c r="N26" s="227" t="s">
        <v>44</v>
      </c>
      <c r="O26" s="227"/>
    </row>
  </sheetData>
  <mergeCells count="38">
    <mergeCell ref="J26:K26"/>
    <mergeCell ref="N26:O26"/>
    <mergeCell ref="K16:L16"/>
    <mergeCell ref="G21:H21"/>
    <mergeCell ref="J21:K21"/>
    <mergeCell ref="G22:H22"/>
    <mergeCell ref="J22:K22"/>
    <mergeCell ref="N22:O22"/>
    <mergeCell ref="J23:K23"/>
    <mergeCell ref="G24:H24"/>
    <mergeCell ref="J24:K24"/>
    <mergeCell ref="J25:K25"/>
    <mergeCell ref="M25:N25"/>
    <mergeCell ref="C10:O10"/>
    <mergeCell ref="J14:L14"/>
    <mergeCell ref="J15:L15"/>
    <mergeCell ref="I7:I8"/>
    <mergeCell ref="J7:J8"/>
    <mergeCell ref="K7:K8"/>
    <mergeCell ref="L7:L8"/>
    <mergeCell ref="M7:M8"/>
    <mergeCell ref="E7:E8"/>
    <mergeCell ref="F7:F8"/>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s>
  <dataValidations count="1">
    <dataValidation type="list" errorStyle="information" allowBlank="1" showInputMessage="1" showErrorMessage="1" error="Choose from the drop down menu the applicable mode of procurement.  PEs cannot deviate from the options given here in." sqref="G31:H969" xr:uid="{4FDCBEDA-7E0B-465E-8589-29A94EE839FE}">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8DED-5688-4692-8829-BFDC99BBF101}">
  <sheetPr>
    <tabColor rgb="FF92D050"/>
    <pageSetUpPr fitToPage="1"/>
  </sheetPr>
  <dimension ref="A2:Q35"/>
  <sheetViews>
    <sheetView showGridLines="0" view="pageBreakPreview" topLeftCell="I15" zoomScale="40" zoomScaleNormal="85" zoomScaleSheetLayoutView="40" workbookViewId="0">
      <selection activeCell="N19" sqref="N19"/>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4.75" customHeight="1">
      <c r="A11" s="47"/>
      <c r="B11" s="48"/>
      <c r="C11" s="131" t="s">
        <v>192</v>
      </c>
      <c r="D11" s="131"/>
      <c r="E11" s="146"/>
      <c r="F11" s="131"/>
      <c r="G11" s="131"/>
      <c r="H11" s="131"/>
      <c r="I11" s="131"/>
      <c r="J11" s="131"/>
      <c r="K11" s="131"/>
      <c r="L11" s="131"/>
      <c r="M11" s="131"/>
      <c r="N11" s="131"/>
      <c r="O11" s="131"/>
      <c r="P11" s="40"/>
      <c r="Q11" s="221"/>
    </row>
    <row r="12" spans="1:17" s="58" customFormat="1" ht="53.55" customHeight="1">
      <c r="A12" s="107"/>
      <c r="B12" s="108"/>
      <c r="C12" s="118" t="s">
        <v>193</v>
      </c>
      <c r="D12" s="144" t="s">
        <v>194</v>
      </c>
      <c r="E12" s="118" t="s">
        <v>193</v>
      </c>
      <c r="F12" s="116"/>
      <c r="G12" s="119" t="s">
        <v>195</v>
      </c>
      <c r="H12" s="119" t="s">
        <v>123</v>
      </c>
      <c r="I12" s="119" t="s">
        <v>123</v>
      </c>
      <c r="J12" s="113" t="s">
        <v>185</v>
      </c>
      <c r="K12" s="113" t="s">
        <v>186</v>
      </c>
      <c r="L12" s="116" t="s">
        <v>141</v>
      </c>
      <c r="M12" s="121">
        <v>240000</v>
      </c>
      <c r="N12" s="116" t="s">
        <v>17</v>
      </c>
      <c r="O12" s="114"/>
      <c r="P12" s="115"/>
      <c r="Q12" s="221"/>
    </row>
    <row r="13" spans="1:17" s="58" customFormat="1" ht="72" customHeight="1">
      <c r="A13" s="107"/>
      <c r="B13" s="108"/>
      <c r="C13" s="118" t="s">
        <v>199</v>
      </c>
      <c r="D13" s="144" t="s">
        <v>200</v>
      </c>
      <c r="E13" s="118" t="s">
        <v>199</v>
      </c>
      <c r="F13" s="116"/>
      <c r="G13" s="119" t="s">
        <v>265</v>
      </c>
      <c r="H13" s="119" t="s">
        <v>123</v>
      </c>
      <c r="I13" s="119" t="s">
        <v>123</v>
      </c>
      <c r="J13" s="113" t="s">
        <v>185</v>
      </c>
      <c r="K13" s="113" t="s">
        <v>186</v>
      </c>
      <c r="L13" s="120" t="s">
        <v>201</v>
      </c>
      <c r="M13" s="121">
        <v>69800</v>
      </c>
      <c r="N13" s="116" t="s">
        <v>17</v>
      </c>
      <c r="O13" s="114"/>
      <c r="P13" s="115"/>
      <c r="Q13" s="221"/>
    </row>
    <row r="14" spans="1:17" s="58" customFormat="1" ht="133.94999999999999" customHeight="1">
      <c r="A14" s="107"/>
      <c r="B14" s="108"/>
      <c r="C14" s="118" t="s">
        <v>206</v>
      </c>
      <c r="D14" s="116" t="s">
        <v>207</v>
      </c>
      <c r="E14" s="122" t="s">
        <v>206</v>
      </c>
      <c r="F14" s="116"/>
      <c r="G14" s="119" t="s">
        <v>195</v>
      </c>
      <c r="H14" s="119" t="s">
        <v>123</v>
      </c>
      <c r="I14" s="119" t="s">
        <v>123</v>
      </c>
      <c r="J14" s="113" t="s">
        <v>185</v>
      </c>
      <c r="K14" s="113" t="s">
        <v>186</v>
      </c>
      <c r="L14" s="116" t="s">
        <v>141</v>
      </c>
      <c r="M14" s="121">
        <v>211050</v>
      </c>
      <c r="N14" s="116" t="s">
        <v>17</v>
      </c>
      <c r="O14" s="114"/>
      <c r="P14" s="115"/>
      <c r="Q14" s="221"/>
    </row>
    <row r="15" spans="1:17" s="58" customFormat="1" ht="151.5" customHeight="1">
      <c r="A15" s="107"/>
      <c r="B15" s="108"/>
      <c r="C15" s="118" t="s">
        <v>208</v>
      </c>
      <c r="D15" s="116" t="s">
        <v>207</v>
      </c>
      <c r="E15" s="122" t="s">
        <v>208</v>
      </c>
      <c r="F15" s="116"/>
      <c r="G15" s="119" t="s">
        <v>195</v>
      </c>
      <c r="H15" s="119" t="s">
        <v>123</v>
      </c>
      <c r="I15" s="119" t="s">
        <v>123</v>
      </c>
      <c r="J15" s="113" t="s">
        <v>185</v>
      </c>
      <c r="K15" s="113" t="s">
        <v>186</v>
      </c>
      <c r="L15" s="116" t="s">
        <v>141</v>
      </c>
      <c r="M15" s="121">
        <v>116550</v>
      </c>
      <c r="N15" s="116" t="s">
        <v>17</v>
      </c>
      <c r="O15" s="114"/>
      <c r="P15" s="115"/>
      <c r="Q15" s="221"/>
    </row>
    <row r="16" spans="1:17" s="58" customFormat="1" ht="148.94999999999999" customHeight="1">
      <c r="A16" s="107"/>
      <c r="B16" s="108"/>
      <c r="C16" s="118" t="s">
        <v>209</v>
      </c>
      <c r="D16" s="116" t="s">
        <v>207</v>
      </c>
      <c r="E16" s="122" t="s">
        <v>209</v>
      </c>
      <c r="F16" s="116"/>
      <c r="G16" s="119" t="s">
        <v>195</v>
      </c>
      <c r="H16" s="119" t="s">
        <v>123</v>
      </c>
      <c r="I16" s="119" t="s">
        <v>123</v>
      </c>
      <c r="J16" s="113" t="s">
        <v>185</v>
      </c>
      <c r="K16" s="113" t="s">
        <v>186</v>
      </c>
      <c r="L16" s="116" t="s">
        <v>141</v>
      </c>
      <c r="M16" s="123">
        <v>287000</v>
      </c>
      <c r="N16" s="116" t="s">
        <v>17</v>
      </c>
      <c r="O16" s="114"/>
      <c r="P16" s="115"/>
      <c r="Q16" s="221"/>
    </row>
    <row r="17" spans="1:17" s="58" customFormat="1" ht="139.94999999999999" customHeight="1">
      <c r="A17" s="107"/>
      <c r="B17" s="108"/>
      <c r="C17" s="118" t="s">
        <v>210</v>
      </c>
      <c r="D17" s="116" t="s">
        <v>207</v>
      </c>
      <c r="E17" s="122" t="s">
        <v>210</v>
      </c>
      <c r="F17" s="116"/>
      <c r="G17" s="119" t="s">
        <v>195</v>
      </c>
      <c r="H17" s="119" t="s">
        <v>123</v>
      </c>
      <c r="I17" s="119" t="s">
        <v>123</v>
      </c>
      <c r="J17" s="113" t="s">
        <v>185</v>
      </c>
      <c r="K17" s="113" t="s">
        <v>186</v>
      </c>
      <c r="L17" s="116" t="s">
        <v>141</v>
      </c>
      <c r="M17" s="124">
        <v>156000</v>
      </c>
      <c r="N17" s="116" t="s">
        <v>17</v>
      </c>
      <c r="O17" s="114"/>
      <c r="P17" s="115"/>
      <c r="Q17" s="221"/>
    </row>
    <row r="18" spans="1:17" s="58" customFormat="1" ht="126" customHeight="1">
      <c r="A18" s="107"/>
      <c r="B18" s="108"/>
      <c r="C18" s="118" t="s">
        <v>211</v>
      </c>
      <c r="D18" s="116" t="s">
        <v>207</v>
      </c>
      <c r="E18" s="122" t="s">
        <v>211</v>
      </c>
      <c r="F18" s="116"/>
      <c r="G18" s="119" t="s">
        <v>195</v>
      </c>
      <c r="H18" s="119" t="s">
        <v>123</v>
      </c>
      <c r="I18" s="119" t="s">
        <v>123</v>
      </c>
      <c r="J18" s="113" t="s">
        <v>185</v>
      </c>
      <c r="K18" s="113" t="s">
        <v>186</v>
      </c>
      <c r="L18" s="116" t="s">
        <v>141</v>
      </c>
      <c r="M18" s="124">
        <v>164250</v>
      </c>
      <c r="N18" s="116" t="s">
        <v>17</v>
      </c>
      <c r="O18" s="114"/>
      <c r="P18" s="115"/>
      <c r="Q18" s="221"/>
    </row>
    <row r="19" spans="1:17" s="58" customFormat="1" ht="138.44999999999999" customHeight="1">
      <c r="A19" s="107"/>
      <c r="B19" s="108"/>
      <c r="C19" s="118" t="s">
        <v>212</v>
      </c>
      <c r="D19" s="116" t="s">
        <v>207</v>
      </c>
      <c r="E19" s="122" t="s">
        <v>212</v>
      </c>
      <c r="F19" s="116"/>
      <c r="G19" s="119" t="s">
        <v>195</v>
      </c>
      <c r="H19" s="119" t="s">
        <v>123</v>
      </c>
      <c r="I19" s="119" t="s">
        <v>123</v>
      </c>
      <c r="J19" s="113" t="s">
        <v>185</v>
      </c>
      <c r="K19" s="113" t="s">
        <v>186</v>
      </c>
      <c r="L19" s="116" t="s">
        <v>141</v>
      </c>
      <c r="M19" s="124">
        <v>41400</v>
      </c>
      <c r="N19" s="116" t="s">
        <v>17</v>
      </c>
      <c r="O19" s="114"/>
      <c r="P19" s="115"/>
      <c r="Q19" s="221"/>
    </row>
    <row r="20" spans="1:17" s="54" customFormat="1" ht="29.55" customHeight="1">
      <c r="A20" s="39"/>
      <c r="B20" s="39"/>
      <c r="C20" s="163"/>
      <c r="D20" s="164"/>
      <c r="E20" s="165"/>
      <c r="F20" s="164"/>
      <c r="G20" s="166"/>
      <c r="H20" s="166"/>
      <c r="I20" s="166"/>
      <c r="J20" s="161"/>
      <c r="K20" s="161"/>
      <c r="L20" s="164"/>
      <c r="M20" s="168">
        <f>SUM(M12:M19)</f>
        <v>1286050</v>
      </c>
      <c r="N20" s="164"/>
      <c r="O20" s="162"/>
      <c r="P20" s="40"/>
      <c r="Q20" s="105"/>
    </row>
    <row r="21" spans="1:17" s="42" customFormat="1" ht="21">
      <c r="C21" s="40" t="s">
        <v>40</v>
      </c>
      <c r="D21" s="61"/>
      <c r="E21" s="40"/>
      <c r="F21" s="40"/>
      <c r="G21" s="40"/>
      <c r="H21" s="40"/>
      <c r="I21" s="40"/>
      <c r="J21" s="40"/>
      <c r="K21" s="62"/>
      <c r="L21" s="54"/>
      <c r="M21" s="54"/>
      <c r="N21" s="54"/>
      <c r="O21" s="54"/>
    </row>
    <row r="22" spans="1:17" s="42" customFormat="1" ht="21"/>
    <row r="23" spans="1:17" s="42" customFormat="1" ht="19.5" customHeight="1">
      <c r="C23" s="41"/>
      <c r="D23" s="41"/>
      <c r="E23" s="41"/>
      <c r="F23" s="41"/>
      <c r="G23" s="41"/>
      <c r="H23" s="41"/>
      <c r="I23" s="41"/>
      <c r="J23" s="222" t="s">
        <v>0</v>
      </c>
      <c r="K23" s="222"/>
      <c r="L23" s="222"/>
      <c r="M23" s="151">
        <v>5823763</v>
      </c>
      <c r="N23" s="41"/>
    </row>
    <row r="24" spans="1:17" s="42" customFormat="1" ht="19.5" customHeight="1">
      <c r="C24" s="41"/>
      <c r="D24" s="41"/>
      <c r="E24" s="41"/>
      <c r="F24" s="41"/>
      <c r="G24" s="41"/>
      <c r="H24" s="41"/>
      <c r="I24" s="41"/>
      <c r="J24" s="223" t="s">
        <v>68</v>
      </c>
      <c r="K24" s="223"/>
      <c r="L24" s="223"/>
      <c r="M24" s="151">
        <v>215244.36</v>
      </c>
      <c r="N24" s="41"/>
    </row>
    <row r="25" spans="1:17" s="42" customFormat="1" ht="19.5" customHeight="1">
      <c r="C25" s="41"/>
      <c r="D25" s="41"/>
      <c r="E25" s="41"/>
      <c r="F25" s="41"/>
      <c r="G25" s="41"/>
      <c r="H25" s="41"/>
      <c r="I25" s="41"/>
      <c r="J25" s="41"/>
      <c r="K25" s="222" t="s">
        <v>41</v>
      </c>
      <c r="L25" s="222"/>
      <c r="M25" s="151">
        <f>M24+M23</f>
        <v>6039007.3600000003</v>
      </c>
      <c r="N25" s="41"/>
    </row>
    <row r="26" spans="1:17">
      <c r="C26" s="2"/>
      <c r="D26" s="2"/>
      <c r="E26" s="2"/>
      <c r="F26" s="2"/>
      <c r="G26" s="2"/>
      <c r="H26" s="2"/>
      <c r="I26" s="2"/>
      <c r="J26" s="2"/>
      <c r="K26" s="2"/>
      <c r="L26" s="2"/>
      <c r="M26" s="2"/>
      <c r="N26" s="2"/>
    </row>
    <row r="27" spans="1:17">
      <c r="C27" s="4"/>
      <c r="D27" s="4"/>
      <c r="E27" s="4"/>
      <c r="F27" s="4"/>
      <c r="G27" s="4"/>
      <c r="H27" s="4"/>
      <c r="I27" s="4"/>
      <c r="J27" s="4"/>
      <c r="K27" s="4"/>
      <c r="L27" s="2"/>
      <c r="M27" s="2"/>
      <c r="N27" s="2"/>
    </row>
    <row r="28" spans="1:17" s="63" customFormat="1" ht="19.8">
      <c r="C28" s="64" t="s">
        <v>19</v>
      </c>
      <c r="E28" s="65"/>
      <c r="F28" s="65" t="s">
        <v>20</v>
      </c>
      <c r="G28" s="64" t="s">
        <v>258</v>
      </c>
      <c r="J28" s="136" t="s">
        <v>20</v>
      </c>
      <c r="K28" s="136"/>
      <c r="M28" s="64"/>
      <c r="N28" s="66" t="s">
        <v>21</v>
      </c>
    </row>
    <row r="29" spans="1:17" s="63" customFormat="1" ht="19.8">
      <c r="C29" s="64"/>
      <c r="E29" s="65"/>
      <c r="F29" s="65"/>
      <c r="G29" s="64"/>
      <c r="J29" s="136" t="s">
        <v>69</v>
      </c>
      <c r="K29" s="136"/>
      <c r="M29" s="64"/>
      <c r="N29" s="66"/>
    </row>
    <row r="30" spans="1:17" s="63" customFormat="1" ht="69.75" customHeight="1">
      <c r="C30" s="142" t="s">
        <v>259</v>
      </c>
      <c r="D30" s="135"/>
      <c r="E30" s="140"/>
      <c r="F30" s="140"/>
      <c r="G30" s="228" t="s">
        <v>270</v>
      </c>
      <c r="H30" s="228"/>
      <c r="I30" s="135"/>
      <c r="J30" s="229" t="s">
        <v>262</v>
      </c>
      <c r="K30" s="229"/>
      <c r="L30" s="135"/>
      <c r="M30" s="141"/>
      <c r="N30" s="143" t="s">
        <v>261</v>
      </c>
      <c r="O30" s="135"/>
    </row>
    <row r="31" spans="1:17" s="63" customFormat="1" ht="28.5" customHeight="1">
      <c r="C31" s="67" t="s">
        <v>42</v>
      </c>
      <c r="E31" s="65"/>
      <c r="F31" s="65"/>
      <c r="G31" s="230" t="s">
        <v>269</v>
      </c>
      <c r="H31" s="230"/>
      <c r="J31" s="231" t="s">
        <v>42</v>
      </c>
      <c r="K31" s="231"/>
      <c r="M31" s="134"/>
      <c r="N31" s="230" t="s">
        <v>42</v>
      </c>
      <c r="O31" s="230"/>
    </row>
    <row r="32" spans="1:17" s="63" customFormat="1" ht="19.8">
      <c r="C32" s="68" t="s">
        <v>43</v>
      </c>
      <c r="E32" s="65"/>
      <c r="F32" s="65"/>
      <c r="G32" s="68" t="s">
        <v>268</v>
      </c>
      <c r="J32" s="232" t="s">
        <v>43</v>
      </c>
      <c r="K32" s="232"/>
      <c r="M32" s="136"/>
      <c r="N32" s="136" t="s">
        <v>257</v>
      </c>
    </row>
    <row r="33" spans="3:15" s="63" customFormat="1" ht="27" customHeight="1">
      <c r="C33" s="69" t="s">
        <v>260</v>
      </c>
      <c r="E33" s="65"/>
      <c r="F33" s="66" t="s">
        <v>22</v>
      </c>
      <c r="G33" s="233" t="s">
        <v>23</v>
      </c>
      <c r="H33" s="233"/>
      <c r="J33" s="233" t="s">
        <v>24</v>
      </c>
      <c r="K33" s="233"/>
      <c r="M33" s="137"/>
      <c r="N33" s="137" t="s">
        <v>70</v>
      </c>
    </row>
    <row r="34" spans="3:15" s="63" customFormat="1" ht="19.8">
      <c r="C34" s="68"/>
      <c r="E34" s="65"/>
      <c r="F34" s="65" t="s">
        <v>24</v>
      </c>
      <c r="G34" s="68"/>
      <c r="J34" s="232"/>
      <c r="K34" s="232"/>
      <c r="M34" s="232"/>
      <c r="N34" s="232"/>
    </row>
    <row r="35" spans="3:15" s="63" customFormat="1" ht="28.5" customHeight="1">
      <c r="C35" s="70" t="s">
        <v>44</v>
      </c>
      <c r="D35" s="66"/>
      <c r="E35" s="66"/>
      <c r="F35" s="66"/>
      <c r="G35" s="139" t="s">
        <v>44</v>
      </c>
      <c r="J35" s="226" t="s">
        <v>44</v>
      </c>
      <c r="K35" s="226"/>
      <c r="M35" s="138"/>
      <c r="N35" s="227" t="s">
        <v>44</v>
      </c>
      <c r="O35" s="227"/>
    </row>
  </sheetData>
  <mergeCells count="39">
    <mergeCell ref="C2:O2"/>
    <mergeCell ref="C3:O3"/>
    <mergeCell ref="C4:O4"/>
    <mergeCell ref="C6:I6"/>
    <mergeCell ref="J6:K6"/>
    <mergeCell ref="L6:M6"/>
    <mergeCell ref="N6:N8"/>
    <mergeCell ref="O6:O8"/>
    <mergeCell ref="G7:G8"/>
    <mergeCell ref="H7:H8"/>
    <mergeCell ref="L7:L8"/>
    <mergeCell ref="M7:M8"/>
    <mergeCell ref="A9:B9"/>
    <mergeCell ref="A7:A8"/>
    <mergeCell ref="B7:B8"/>
    <mergeCell ref="C7:C8"/>
    <mergeCell ref="D7:D8"/>
    <mergeCell ref="E7:E8"/>
    <mergeCell ref="F7:F8"/>
    <mergeCell ref="G30:H30"/>
    <mergeCell ref="J30:K30"/>
    <mergeCell ref="I7:I8"/>
    <mergeCell ref="J7:J8"/>
    <mergeCell ref="K7:K8"/>
    <mergeCell ref="C10:O10"/>
    <mergeCell ref="Q10:Q19"/>
    <mergeCell ref="J23:L23"/>
    <mergeCell ref="J24:L24"/>
    <mergeCell ref="K25:L25"/>
    <mergeCell ref="J34:K34"/>
    <mergeCell ref="M34:N34"/>
    <mergeCell ref="J35:K35"/>
    <mergeCell ref="N35:O35"/>
    <mergeCell ref="G31:H31"/>
    <mergeCell ref="J31:K31"/>
    <mergeCell ref="N31:O31"/>
    <mergeCell ref="J32:K32"/>
    <mergeCell ref="G33:H33"/>
    <mergeCell ref="J33:K33"/>
  </mergeCells>
  <dataValidations count="1">
    <dataValidation type="list" errorStyle="information" allowBlank="1" showInputMessage="1" showErrorMessage="1" error="Choose from the drop down menu the applicable mode of procurement.  PEs cannot deviate from the options given here in." sqref="G40:H978" xr:uid="{D83D020C-1748-466F-A758-F3153B2AE48D}">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B95B1-08E5-431C-B586-CD36F347D663}">
  <sheetPr>
    <tabColor rgb="FF92D050"/>
    <pageSetUpPr fitToPage="1"/>
  </sheetPr>
  <dimension ref="A2:Q39"/>
  <sheetViews>
    <sheetView showGridLines="0" view="pageBreakPreview" topLeftCell="C20" zoomScale="40" zoomScaleNormal="85" zoomScaleSheetLayoutView="40" workbookViewId="0">
      <selection activeCell="M24" sqref="M24"/>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4.75" customHeight="1">
      <c r="A11" s="47"/>
      <c r="B11" s="48"/>
      <c r="C11" s="131" t="s">
        <v>192</v>
      </c>
      <c r="D11" s="131"/>
      <c r="E11" s="146"/>
      <c r="F11" s="131"/>
      <c r="G11" s="131"/>
      <c r="H11" s="131"/>
      <c r="I11" s="131"/>
      <c r="J11" s="131"/>
      <c r="K11" s="131"/>
      <c r="L11" s="131"/>
      <c r="M11" s="131"/>
      <c r="N11" s="131"/>
      <c r="O11" s="131"/>
      <c r="P11" s="40"/>
      <c r="Q11" s="221"/>
    </row>
    <row r="12" spans="1:17" s="58" customFormat="1" ht="53.55" customHeight="1">
      <c r="A12" s="107"/>
      <c r="B12" s="108"/>
      <c r="C12" s="118" t="s">
        <v>193</v>
      </c>
      <c r="D12" s="144" t="s">
        <v>194</v>
      </c>
      <c r="E12" s="118" t="s">
        <v>193</v>
      </c>
      <c r="F12" s="116"/>
      <c r="G12" s="119" t="s">
        <v>195</v>
      </c>
      <c r="H12" s="119" t="s">
        <v>123</v>
      </c>
      <c r="I12" s="119" t="s">
        <v>123</v>
      </c>
      <c r="J12" s="113" t="s">
        <v>185</v>
      </c>
      <c r="K12" s="113" t="s">
        <v>186</v>
      </c>
      <c r="L12" s="116" t="s">
        <v>141</v>
      </c>
      <c r="M12" s="121">
        <v>240000</v>
      </c>
      <c r="N12" s="116" t="s">
        <v>17</v>
      </c>
      <c r="O12" s="114"/>
      <c r="P12" s="115"/>
      <c r="Q12" s="221"/>
    </row>
    <row r="13" spans="1:17" s="58" customFormat="1" ht="38.549999999999997" customHeight="1">
      <c r="A13" s="107"/>
      <c r="B13" s="108"/>
      <c r="C13" s="118" t="s">
        <v>196</v>
      </c>
      <c r="D13" s="144" t="s">
        <v>197</v>
      </c>
      <c r="E13" s="118" t="s">
        <v>196</v>
      </c>
      <c r="F13" s="116"/>
      <c r="G13" s="119" t="s">
        <v>195</v>
      </c>
      <c r="H13" s="119" t="s">
        <v>123</v>
      </c>
      <c r="I13" s="119" t="s">
        <v>123</v>
      </c>
      <c r="J13" s="113" t="s">
        <v>185</v>
      </c>
      <c r="K13" s="113" t="s">
        <v>186</v>
      </c>
      <c r="L13" s="116" t="s">
        <v>141</v>
      </c>
      <c r="M13" s="121">
        <v>1000000</v>
      </c>
      <c r="N13" s="116" t="s">
        <v>17</v>
      </c>
      <c r="O13" s="114"/>
      <c r="P13" s="115"/>
      <c r="Q13" s="221"/>
    </row>
    <row r="14" spans="1:17" s="58" customFormat="1" ht="46.95" customHeight="1">
      <c r="A14" s="107"/>
      <c r="B14" s="108"/>
      <c r="C14" s="118" t="s">
        <v>198</v>
      </c>
      <c r="D14" s="144" t="s">
        <v>197</v>
      </c>
      <c r="E14" s="118" t="s">
        <v>198</v>
      </c>
      <c r="F14" s="116"/>
      <c r="G14" s="119" t="s">
        <v>195</v>
      </c>
      <c r="H14" s="119" t="s">
        <v>123</v>
      </c>
      <c r="I14" s="119" t="s">
        <v>123</v>
      </c>
      <c r="J14" s="113" t="s">
        <v>185</v>
      </c>
      <c r="K14" s="113" t="s">
        <v>186</v>
      </c>
      <c r="L14" s="116" t="s">
        <v>141</v>
      </c>
      <c r="M14" s="121">
        <v>200000</v>
      </c>
      <c r="N14" s="116" t="s">
        <v>17</v>
      </c>
      <c r="O14" s="114"/>
      <c r="P14" s="115"/>
      <c r="Q14" s="221"/>
    </row>
    <row r="15" spans="1:17" s="58" customFormat="1" ht="72" customHeight="1">
      <c r="A15" s="107"/>
      <c r="B15" s="108"/>
      <c r="C15" s="118" t="s">
        <v>199</v>
      </c>
      <c r="D15" s="144" t="s">
        <v>200</v>
      </c>
      <c r="E15" s="118" t="s">
        <v>199</v>
      </c>
      <c r="F15" s="116"/>
      <c r="G15" s="119" t="s">
        <v>265</v>
      </c>
      <c r="H15" s="119" t="s">
        <v>123</v>
      </c>
      <c r="I15" s="119" t="s">
        <v>123</v>
      </c>
      <c r="J15" s="113" t="s">
        <v>185</v>
      </c>
      <c r="K15" s="113" t="s">
        <v>186</v>
      </c>
      <c r="L15" s="120" t="s">
        <v>201</v>
      </c>
      <c r="M15" s="121">
        <v>70100</v>
      </c>
      <c r="N15" s="116" t="s">
        <v>17</v>
      </c>
      <c r="O15" s="114"/>
      <c r="P15" s="115"/>
      <c r="Q15" s="221"/>
    </row>
    <row r="16" spans="1:17" s="58" customFormat="1" ht="39.450000000000003" customHeight="1">
      <c r="A16" s="107"/>
      <c r="B16" s="108"/>
      <c r="C16" s="118" t="s">
        <v>202</v>
      </c>
      <c r="D16" s="144" t="s">
        <v>200</v>
      </c>
      <c r="E16" s="118" t="s">
        <v>202</v>
      </c>
      <c r="F16" s="116"/>
      <c r="G16" s="119" t="s">
        <v>265</v>
      </c>
      <c r="H16" s="119" t="s">
        <v>123</v>
      </c>
      <c r="I16" s="119" t="s">
        <v>123</v>
      </c>
      <c r="J16" s="113" t="s">
        <v>185</v>
      </c>
      <c r="K16" s="113" t="s">
        <v>186</v>
      </c>
      <c r="L16" s="120" t="s">
        <v>203</v>
      </c>
      <c r="M16" s="121">
        <v>25000</v>
      </c>
      <c r="N16" s="116" t="s">
        <v>17</v>
      </c>
      <c r="O16" s="114"/>
      <c r="P16" s="115"/>
      <c r="Q16" s="221"/>
    </row>
    <row r="17" spans="1:17" s="58" customFormat="1" ht="44.55" customHeight="1">
      <c r="A17" s="107"/>
      <c r="B17" s="108"/>
      <c r="C17" s="118" t="s">
        <v>204</v>
      </c>
      <c r="D17" s="144" t="s">
        <v>205</v>
      </c>
      <c r="E17" s="118" t="s">
        <v>204</v>
      </c>
      <c r="F17" s="116"/>
      <c r="G17" s="119"/>
      <c r="H17" s="119"/>
      <c r="I17" s="119"/>
      <c r="J17" s="113" t="s">
        <v>185</v>
      </c>
      <c r="K17" s="113" t="s">
        <v>186</v>
      </c>
      <c r="L17" s="120"/>
      <c r="M17" s="121"/>
      <c r="N17" s="116" t="s">
        <v>17</v>
      </c>
      <c r="O17" s="114"/>
      <c r="P17" s="115"/>
      <c r="Q17" s="221"/>
    </row>
    <row r="18" spans="1:17" s="58" customFormat="1" ht="133.94999999999999" customHeight="1">
      <c r="A18" s="107"/>
      <c r="B18" s="108"/>
      <c r="C18" s="118" t="s">
        <v>206</v>
      </c>
      <c r="D18" s="116" t="s">
        <v>207</v>
      </c>
      <c r="E18" s="122" t="s">
        <v>206</v>
      </c>
      <c r="F18" s="116"/>
      <c r="G18" s="119" t="s">
        <v>195</v>
      </c>
      <c r="H18" s="119" t="s">
        <v>123</v>
      </c>
      <c r="I18" s="119" t="s">
        <v>123</v>
      </c>
      <c r="J18" s="113" t="s">
        <v>185</v>
      </c>
      <c r="K18" s="113" t="s">
        <v>186</v>
      </c>
      <c r="L18" s="116" t="s">
        <v>141</v>
      </c>
      <c r="M18" s="121">
        <v>211050</v>
      </c>
      <c r="N18" s="116" t="s">
        <v>17</v>
      </c>
      <c r="O18" s="114"/>
      <c r="P18" s="115"/>
      <c r="Q18" s="221"/>
    </row>
    <row r="19" spans="1:17" s="58" customFormat="1" ht="151.5" customHeight="1">
      <c r="A19" s="107"/>
      <c r="B19" s="108"/>
      <c r="C19" s="118" t="s">
        <v>208</v>
      </c>
      <c r="D19" s="116" t="s">
        <v>207</v>
      </c>
      <c r="E19" s="122" t="s">
        <v>208</v>
      </c>
      <c r="F19" s="116"/>
      <c r="G19" s="119" t="s">
        <v>195</v>
      </c>
      <c r="H19" s="119" t="s">
        <v>123</v>
      </c>
      <c r="I19" s="119" t="s">
        <v>123</v>
      </c>
      <c r="J19" s="113" t="s">
        <v>185</v>
      </c>
      <c r="K19" s="113" t="s">
        <v>186</v>
      </c>
      <c r="L19" s="116" t="s">
        <v>141</v>
      </c>
      <c r="M19" s="121">
        <v>116550</v>
      </c>
      <c r="N19" s="116" t="s">
        <v>17</v>
      </c>
      <c r="O19" s="114"/>
      <c r="P19" s="115"/>
      <c r="Q19" s="221"/>
    </row>
    <row r="20" spans="1:17" s="58" customFormat="1" ht="148.94999999999999" customHeight="1">
      <c r="A20" s="107"/>
      <c r="B20" s="108"/>
      <c r="C20" s="118" t="s">
        <v>209</v>
      </c>
      <c r="D20" s="116" t="s">
        <v>207</v>
      </c>
      <c r="E20" s="122" t="s">
        <v>209</v>
      </c>
      <c r="F20" s="116"/>
      <c r="G20" s="119" t="s">
        <v>195</v>
      </c>
      <c r="H20" s="119" t="s">
        <v>123</v>
      </c>
      <c r="I20" s="119" t="s">
        <v>123</v>
      </c>
      <c r="J20" s="113" t="s">
        <v>185</v>
      </c>
      <c r="K20" s="113" t="s">
        <v>186</v>
      </c>
      <c r="L20" s="116" t="s">
        <v>141</v>
      </c>
      <c r="M20" s="123">
        <v>287000</v>
      </c>
      <c r="N20" s="116" t="s">
        <v>17</v>
      </c>
      <c r="O20" s="114"/>
      <c r="P20" s="115"/>
      <c r="Q20" s="221"/>
    </row>
    <row r="21" spans="1:17" s="58" customFormat="1" ht="139.94999999999999" customHeight="1">
      <c r="A21" s="107"/>
      <c r="B21" s="108"/>
      <c r="C21" s="118" t="s">
        <v>210</v>
      </c>
      <c r="D21" s="116" t="s">
        <v>207</v>
      </c>
      <c r="E21" s="122" t="s">
        <v>210</v>
      </c>
      <c r="F21" s="116"/>
      <c r="G21" s="119" t="s">
        <v>195</v>
      </c>
      <c r="H21" s="119" t="s">
        <v>123</v>
      </c>
      <c r="I21" s="119" t="s">
        <v>123</v>
      </c>
      <c r="J21" s="113" t="s">
        <v>185</v>
      </c>
      <c r="K21" s="113" t="s">
        <v>186</v>
      </c>
      <c r="L21" s="116" t="s">
        <v>141</v>
      </c>
      <c r="M21" s="124">
        <v>156000</v>
      </c>
      <c r="N21" s="116" t="s">
        <v>17</v>
      </c>
      <c r="O21" s="114"/>
      <c r="P21" s="115"/>
      <c r="Q21" s="221"/>
    </row>
    <row r="22" spans="1:17" s="58" customFormat="1" ht="126" customHeight="1">
      <c r="A22" s="107"/>
      <c r="B22" s="108"/>
      <c r="C22" s="118" t="s">
        <v>211</v>
      </c>
      <c r="D22" s="116" t="s">
        <v>207</v>
      </c>
      <c r="E22" s="122" t="s">
        <v>211</v>
      </c>
      <c r="F22" s="116"/>
      <c r="G22" s="119" t="s">
        <v>195</v>
      </c>
      <c r="H22" s="119" t="s">
        <v>123</v>
      </c>
      <c r="I22" s="119" t="s">
        <v>123</v>
      </c>
      <c r="J22" s="113" t="s">
        <v>185</v>
      </c>
      <c r="K22" s="113" t="s">
        <v>186</v>
      </c>
      <c r="L22" s="116" t="s">
        <v>141</v>
      </c>
      <c r="M22" s="124">
        <v>164250</v>
      </c>
      <c r="N22" s="116" t="s">
        <v>17</v>
      </c>
      <c r="O22" s="114"/>
      <c r="P22" s="115"/>
      <c r="Q22" s="221"/>
    </row>
    <row r="23" spans="1:17" s="58" customFormat="1" ht="138.44999999999999" customHeight="1">
      <c r="A23" s="107"/>
      <c r="B23" s="108"/>
      <c r="C23" s="118" t="s">
        <v>212</v>
      </c>
      <c r="D23" s="116" t="s">
        <v>207</v>
      </c>
      <c r="E23" s="122" t="s">
        <v>212</v>
      </c>
      <c r="F23" s="116"/>
      <c r="G23" s="119" t="s">
        <v>195</v>
      </c>
      <c r="H23" s="119" t="s">
        <v>123</v>
      </c>
      <c r="I23" s="119" t="s">
        <v>123</v>
      </c>
      <c r="J23" s="113" t="s">
        <v>185</v>
      </c>
      <c r="K23" s="113" t="s">
        <v>186</v>
      </c>
      <c r="L23" s="116" t="s">
        <v>141</v>
      </c>
      <c r="M23" s="124">
        <v>41400</v>
      </c>
      <c r="N23" s="116" t="s">
        <v>17</v>
      </c>
      <c r="O23" s="114"/>
      <c r="P23" s="115"/>
      <c r="Q23" s="221"/>
    </row>
    <row r="24" spans="1:17" s="54" customFormat="1" ht="29.55" customHeight="1">
      <c r="A24" s="39"/>
      <c r="B24" s="39"/>
      <c r="C24" s="163"/>
      <c r="D24" s="164"/>
      <c r="E24" s="165"/>
      <c r="F24" s="164"/>
      <c r="G24" s="166"/>
      <c r="H24" s="166"/>
      <c r="I24" s="166"/>
      <c r="J24" s="161"/>
      <c r="K24" s="161"/>
      <c r="L24" s="164"/>
      <c r="M24" s="168">
        <f>SUM(M12:M23)</f>
        <v>2511350</v>
      </c>
      <c r="N24" s="164"/>
      <c r="O24" s="162"/>
      <c r="P24" s="40"/>
      <c r="Q24" s="105"/>
    </row>
    <row r="25" spans="1:17" s="42" customFormat="1" ht="21">
      <c r="C25" s="40" t="s">
        <v>40</v>
      </c>
      <c r="D25" s="61"/>
      <c r="E25" s="40"/>
      <c r="F25" s="40"/>
      <c r="G25" s="40"/>
      <c r="H25" s="40"/>
      <c r="I25" s="40"/>
      <c r="J25" s="40"/>
      <c r="K25" s="62"/>
      <c r="L25" s="54"/>
      <c r="M25" s="54"/>
      <c r="N25" s="54"/>
      <c r="O25" s="54"/>
    </row>
    <row r="26" spans="1:17" s="42" customFormat="1" ht="21"/>
    <row r="27" spans="1:17" s="42" customFormat="1" ht="19.5" customHeight="1">
      <c r="C27" s="41"/>
      <c r="D27" s="41"/>
      <c r="E27" s="41"/>
      <c r="F27" s="41"/>
      <c r="G27" s="41"/>
      <c r="H27" s="41"/>
      <c r="I27" s="41"/>
      <c r="J27" s="222" t="s">
        <v>0</v>
      </c>
      <c r="K27" s="222"/>
      <c r="L27" s="222"/>
      <c r="M27" s="151">
        <v>5823763</v>
      </c>
      <c r="N27" s="41"/>
    </row>
    <row r="28" spans="1:17" s="42" customFormat="1" ht="19.5" customHeight="1">
      <c r="C28" s="41"/>
      <c r="D28" s="41"/>
      <c r="E28" s="41"/>
      <c r="F28" s="41"/>
      <c r="G28" s="41"/>
      <c r="H28" s="41"/>
      <c r="I28" s="41"/>
      <c r="J28" s="223" t="s">
        <v>68</v>
      </c>
      <c r="K28" s="223"/>
      <c r="L28" s="223"/>
      <c r="M28" s="151">
        <v>215244.36</v>
      </c>
      <c r="N28" s="41"/>
    </row>
    <row r="29" spans="1:17" s="42" customFormat="1" ht="19.5" customHeight="1">
      <c r="C29" s="41"/>
      <c r="D29" s="41"/>
      <c r="E29" s="41"/>
      <c r="F29" s="41"/>
      <c r="G29" s="41"/>
      <c r="H29" s="41"/>
      <c r="I29" s="41"/>
      <c r="J29" s="41"/>
      <c r="K29" s="222" t="s">
        <v>41</v>
      </c>
      <c r="L29" s="222"/>
      <c r="M29" s="151">
        <f>M28+M27</f>
        <v>6039007.3600000003</v>
      </c>
      <c r="N29" s="41"/>
    </row>
    <row r="30" spans="1:17">
      <c r="C30" s="2"/>
      <c r="D30" s="2"/>
      <c r="E30" s="2"/>
      <c r="F30" s="2"/>
      <c r="G30" s="2"/>
      <c r="H30" s="2"/>
      <c r="I30" s="2"/>
      <c r="J30" s="2"/>
      <c r="K30" s="2"/>
      <c r="L30" s="2"/>
      <c r="M30" s="2"/>
      <c r="N30" s="2"/>
    </row>
    <row r="31" spans="1:17">
      <c r="C31" s="4"/>
      <c r="D31" s="4"/>
      <c r="E31" s="4"/>
      <c r="F31" s="4"/>
      <c r="G31" s="4"/>
      <c r="H31" s="4"/>
      <c r="I31" s="4"/>
      <c r="J31" s="4"/>
      <c r="K31" s="4"/>
      <c r="L31" s="2"/>
      <c r="M31" s="2"/>
      <c r="N31" s="2"/>
    </row>
    <row r="32" spans="1:17" s="63" customFormat="1" ht="19.8">
      <c r="C32" s="64" t="s">
        <v>19</v>
      </c>
      <c r="E32" s="65"/>
      <c r="F32" s="65" t="s">
        <v>20</v>
      </c>
      <c r="G32" s="64" t="s">
        <v>258</v>
      </c>
      <c r="J32" s="136" t="s">
        <v>20</v>
      </c>
      <c r="K32" s="136"/>
      <c r="M32" s="64"/>
      <c r="N32" s="66" t="s">
        <v>21</v>
      </c>
    </row>
    <row r="33" spans="3:15" s="63" customFormat="1" ht="19.8">
      <c r="C33" s="64"/>
      <c r="E33" s="65"/>
      <c r="F33" s="65"/>
      <c r="G33" s="64"/>
      <c r="J33" s="136" t="s">
        <v>69</v>
      </c>
      <c r="K33" s="136"/>
      <c r="M33" s="64"/>
      <c r="N33" s="66"/>
    </row>
    <row r="34" spans="3:15" s="63" customFormat="1" ht="69.75" customHeight="1">
      <c r="C34" s="142" t="s">
        <v>259</v>
      </c>
      <c r="D34" s="135"/>
      <c r="E34" s="140"/>
      <c r="F34" s="140"/>
      <c r="G34" s="228" t="s">
        <v>270</v>
      </c>
      <c r="H34" s="228"/>
      <c r="I34" s="135"/>
      <c r="J34" s="229" t="s">
        <v>262</v>
      </c>
      <c r="K34" s="229"/>
      <c r="L34" s="135"/>
      <c r="M34" s="141"/>
      <c r="N34" s="143" t="s">
        <v>261</v>
      </c>
      <c r="O34" s="135"/>
    </row>
    <row r="35" spans="3:15" s="63" customFormat="1" ht="28.5" customHeight="1">
      <c r="C35" s="67" t="s">
        <v>42</v>
      </c>
      <c r="E35" s="65"/>
      <c r="F35" s="65"/>
      <c r="G35" s="230" t="s">
        <v>269</v>
      </c>
      <c r="H35" s="230"/>
      <c r="J35" s="231" t="s">
        <v>42</v>
      </c>
      <c r="K35" s="231"/>
      <c r="M35" s="134"/>
      <c r="N35" s="230" t="s">
        <v>42</v>
      </c>
      <c r="O35" s="230"/>
    </row>
    <row r="36" spans="3:15" s="63" customFormat="1" ht="19.8">
      <c r="C36" s="68" t="s">
        <v>43</v>
      </c>
      <c r="E36" s="65"/>
      <c r="F36" s="65"/>
      <c r="G36" s="68" t="s">
        <v>268</v>
      </c>
      <c r="J36" s="232" t="s">
        <v>43</v>
      </c>
      <c r="K36" s="232"/>
      <c r="M36" s="136"/>
      <c r="N36" s="136" t="s">
        <v>257</v>
      </c>
    </row>
    <row r="37" spans="3:15" s="63" customFormat="1" ht="27" customHeight="1">
      <c r="C37" s="69" t="s">
        <v>260</v>
      </c>
      <c r="E37" s="65"/>
      <c r="F37" s="66" t="s">
        <v>22</v>
      </c>
      <c r="G37" s="233" t="s">
        <v>23</v>
      </c>
      <c r="H37" s="233"/>
      <c r="J37" s="233" t="s">
        <v>24</v>
      </c>
      <c r="K37" s="233"/>
      <c r="M37" s="137"/>
      <c r="N37" s="137" t="s">
        <v>70</v>
      </c>
    </row>
    <row r="38" spans="3:15" s="63" customFormat="1" ht="19.8">
      <c r="C38" s="68"/>
      <c r="E38" s="65"/>
      <c r="F38" s="65" t="s">
        <v>24</v>
      </c>
      <c r="G38" s="68"/>
      <c r="J38" s="232"/>
      <c r="K38" s="232"/>
      <c r="M38" s="232"/>
      <c r="N38" s="232"/>
    </row>
    <row r="39" spans="3:15" s="63" customFormat="1" ht="28.5" customHeight="1">
      <c r="C39" s="70" t="s">
        <v>44</v>
      </c>
      <c r="D39" s="66"/>
      <c r="E39" s="66"/>
      <c r="F39" s="66"/>
      <c r="G39" s="139" t="s">
        <v>44</v>
      </c>
      <c r="J39" s="226" t="s">
        <v>44</v>
      </c>
      <c r="K39" s="226"/>
      <c r="M39" s="138"/>
      <c r="N39" s="227" t="s">
        <v>44</v>
      </c>
      <c r="O39" s="227"/>
    </row>
  </sheetData>
  <mergeCells count="39">
    <mergeCell ref="J39:K39"/>
    <mergeCell ref="N39:O39"/>
    <mergeCell ref="K29:L29"/>
    <mergeCell ref="G34:H34"/>
    <mergeCell ref="J34:K34"/>
    <mergeCell ref="G35:H35"/>
    <mergeCell ref="J35:K35"/>
    <mergeCell ref="N35:O35"/>
    <mergeCell ref="J36:K36"/>
    <mergeCell ref="G37:H37"/>
    <mergeCell ref="J37:K37"/>
    <mergeCell ref="J38:K38"/>
    <mergeCell ref="M38:N38"/>
    <mergeCell ref="C10:O10"/>
    <mergeCell ref="Q10:Q23"/>
    <mergeCell ref="J27:L27"/>
    <mergeCell ref="J28:L28"/>
    <mergeCell ref="I7:I8"/>
    <mergeCell ref="J7:J8"/>
    <mergeCell ref="K7:K8"/>
    <mergeCell ref="L7:L8"/>
    <mergeCell ref="M7:M8"/>
    <mergeCell ref="E7:E8"/>
    <mergeCell ref="F7:F8"/>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s>
  <dataValidations count="1">
    <dataValidation type="list" errorStyle="information" allowBlank="1" showInputMessage="1" showErrorMessage="1" error="Choose from the drop down menu the applicable mode of procurement.  PEs cannot deviate from the options given here in." sqref="G44:H982" xr:uid="{178033C7-7E25-4C3C-8C0C-409557090524}">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AA262-5317-4E15-9206-E8BEC9DE5DC5}">
  <sheetPr>
    <tabColor rgb="FF92D050"/>
  </sheetPr>
  <dimension ref="A1:D15"/>
  <sheetViews>
    <sheetView tabSelected="1" zoomScale="184" zoomScaleNormal="184" workbookViewId="0">
      <selection activeCell="D15" sqref="D15"/>
    </sheetView>
  </sheetViews>
  <sheetFormatPr defaultRowHeight="14.4"/>
  <cols>
    <col min="1" max="1" width="18.44140625" customWidth="1"/>
    <col min="2" max="2" width="13.77734375" bestFit="1" customWidth="1"/>
    <col min="3" max="3" width="18" customWidth="1"/>
    <col min="4" max="4" width="28.6640625" customWidth="1"/>
  </cols>
  <sheetData>
    <row r="1" spans="1:4">
      <c r="A1" t="s">
        <v>278</v>
      </c>
      <c r="B1" s="179">
        <f>'APP Final'!Q12</f>
        <v>1200000</v>
      </c>
      <c r="C1" s="183">
        <f>B1</f>
        <v>1200000</v>
      </c>
    </row>
    <row r="2" spans="1:4">
      <c r="A2" t="s">
        <v>279</v>
      </c>
      <c r="B2" s="179">
        <f>'APP Final'!Q15</f>
        <v>500000</v>
      </c>
      <c r="C2" s="183">
        <f t="shared" ref="C2:C7" si="0">B2</f>
        <v>500000</v>
      </c>
    </row>
    <row r="3" spans="1:4">
      <c r="A3" t="s">
        <v>280</v>
      </c>
      <c r="B3" s="179">
        <f>'APP Final'!Q17</f>
        <v>2586450</v>
      </c>
      <c r="C3" s="183">
        <f>'Meals 2'!M20</f>
        <v>1286050</v>
      </c>
    </row>
    <row r="4" spans="1:4">
      <c r="A4" t="s">
        <v>281</v>
      </c>
      <c r="B4" s="179">
        <f>'APP Final'!Q31</f>
        <v>945163</v>
      </c>
      <c r="C4" s="183">
        <f>'Supplies (2)'!M38</f>
        <v>945113</v>
      </c>
    </row>
    <row r="5" spans="1:4">
      <c r="A5" t="s">
        <v>282</v>
      </c>
      <c r="B5" s="179">
        <f>'APP Final'!Q57</f>
        <v>300000</v>
      </c>
      <c r="C5" s="183">
        <f t="shared" si="0"/>
        <v>300000</v>
      </c>
    </row>
    <row r="6" spans="1:4">
      <c r="A6" t="s">
        <v>283</v>
      </c>
      <c r="B6" s="179">
        <f>'APP Final'!Q59</f>
        <v>83000</v>
      </c>
      <c r="C6" s="183">
        <f t="shared" si="0"/>
        <v>83000</v>
      </c>
    </row>
    <row r="7" spans="1:4">
      <c r="A7" s="182" t="s">
        <v>284</v>
      </c>
      <c r="B7" s="179">
        <f>'APP Final'!Q61</f>
        <v>39600</v>
      </c>
      <c r="C7" s="183">
        <f t="shared" si="0"/>
        <v>39600</v>
      </c>
    </row>
    <row r="8" spans="1:4">
      <c r="B8" s="179">
        <f>SUM(B1:B7)</f>
        <v>5654213</v>
      </c>
      <c r="C8" s="183">
        <f>SUM(C1:C7)</f>
        <v>4353763</v>
      </c>
    </row>
    <row r="9" spans="1:4">
      <c r="A9" s="185" t="s">
        <v>287</v>
      </c>
      <c r="B9" s="184"/>
      <c r="C9" s="184">
        <f>C8/2</f>
        <v>2176881.5</v>
      </c>
      <c r="D9" s="186" t="s">
        <v>288</v>
      </c>
    </row>
    <row r="10" spans="1:4">
      <c r="B10" s="179"/>
      <c r="C10" s="179"/>
    </row>
    <row r="11" spans="1:4">
      <c r="A11" s="185" t="s">
        <v>286</v>
      </c>
      <c r="B11" s="184"/>
      <c r="C11" s="184">
        <f>C3+C4</f>
        <v>2231163</v>
      </c>
      <c r="D11" s="187"/>
    </row>
    <row r="12" spans="1:4">
      <c r="B12" s="179"/>
      <c r="C12" s="179"/>
    </row>
    <row r="13" spans="1:4">
      <c r="B13" s="179"/>
      <c r="C13" s="179"/>
    </row>
    <row r="14" spans="1:4">
      <c r="A14" t="s">
        <v>285</v>
      </c>
      <c r="B14" s="179">
        <f>'APP Final'!M64</f>
        <v>215244.36</v>
      </c>
    </row>
    <row r="15" spans="1:4">
      <c r="B15" s="179"/>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EE71-6ADF-4F76-ADEC-9ABA395511D6}">
  <sheetPr>
    <tabColor rgb="FF92D050"/>
    <pageSetUpPr fitToPage="1"/>
  </sheetPr>
  <dimension ref="A2:Q52"/>
  <sheetViews>
    <sheetView showGridLines="0" view="pageBreakPreview" topLeftCell="J34" zoomScale="86" zoomScaleNormal="85" zoomScaleSheetLayoutView="40" workbookViewId="0">
      <selection activeCell="M31" sqref="M31"/>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hidden="1" customWidth="1"/>
    <col min="9" max="9" width="27.77734375" style="12" hidden="1"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4.75" customHeight="1">
      <c r="A11" s="47"/>
      <c r="B11" s="48"/>
      <c r="C11" s="131" t="s">
        <v>213</v>
      </c>
      <c r="D11" s="131"/>
      <c r="E11" s="131"/>
      <c r="F11" s="131"/>
      <c r="G11" s="131"/>
      <c r="H11" s="131"/>
      <c r="I11" s="131"/>
      <c r="J11" s="131"/>
      <c r="K11" s="131"/>
      <c r="L11" s="131"/>
      <c r="M11" s="131"/>
      <c r="N11" s="131"/>
      <c r="O11" s="131"/>
      <c r="P11" s="40"/>
      <c r="Q11" s="221"/>
    </row>
    <row r="12" spans="1:17" s="42" customFormat="1" ht="24.75" customHeight="1">
      <c r="A12" s="132"/>
      <c r="B12" s="48"/>
      <c r="C12" s="131" t="s">
        <v>254</v>
      </c>
      <c r="D12" s="131"/>
      <c r="E12" s="131"/>
      <c r="F12" s="131"/>
      <c r="G12" s="131"/>
      <c r="H12" s="131"/>
      <c r="I12" s="131"/>
      <c r="J12" s="131"/>
      <c r="K12" s="131"/>
      <c r="L12" s="131"/>
      <c r="M12" s="131"/>
      <c r="N12" s="131"/>
      <c r="O12" s="131"/>
      <c r="P12" s="40"/>
      <c r="Q12" s="221"/>
    </row>
    <row r="13" spans="1:17" s="58" customFormat="1" ht="115.95" customHeight="1">
      <c r="A13" s="107"/>
      <c r="B13" s="108"/>
      <c r="C13" s="111" t="s">
        <v>214</v>
      </c>
      <c r="D13" s="110" t="s">
        <v>207</v>
      </c>
      <c r="E13" s="111" t="s">
        <v>214</v>
      </c>
      <c r="F13" s="110"/>
      <c r="G13" s="110" t="s">
        <v>195</v>
      </c>
      <c r="H13" s="112" t="s">
        <v>123</v>
      </c>
      <c r="I13" s="112" t="s">
        <v>123</v>
      </c>
      <c r="J13" s="113" t="s">
        <v>185</v>
      </c>
      <c r="K13" s="113" t="s">
        <v>186</v>
      </c>
      <c r="L13" s="110" t="s">
        <v>141</v>
      </c>
      <c r="M13" s="117">
        <v>3450</v>
      </c>
      <c r="N13" s="110" t="s">
        <v>17</v>
      </c>
      <c r="O13" s="114"/>
      <c r="P13" s="115"/>
      <c r="Q13" s="221"/>
    </row>
    <row r="14" spans="1:17" s="58" customFormat="1" ht="155.55000000000001" customHeight="1">
      <c r="A14" s="107"/>
      <c r="B14" s="108"/>
      <c r="C14" s="111" t="s">
        <v>206</v>
      </c>
      <c r="D14" s="110" t="s">
        <v>207</v>
      </c>
      <c r="E14" s="111" t="s">
        <v>206</v>
      </c>
      <c r="F14" s="110"/>
      <c r="G14" s="110" t="s">
        <v>195</v>
      </c>
      <c r="H14" s="112" t="s">
        <v>123</v>
      </c>
      <c r="I14" s="112" t="s">
        <v>123</v>
      </c>
      <c r="J14" s="113" t="s">
        <v>185</v>
      </c>
      <c r="K14" s="113" t="s">
        <v>186</v>
      </c>
      <c r="L14" s="110" t="s">
        <v>141</v>
      </c>
      <c r="M14" s="117">
        <v>3950</v>
      </c>
      <c r="N14" s="110" t="s">
        <v>17</v>
      </c>
      <c r="O14" s="114"/>
      <c r="P14" s="115"/>
      <c r="Q14" s="221"/>
    </row>
    <row r="15" spans="1:17" s="58" customFormat="1" ht="150.44999999999999" customHeight="1">
      <c r="A15" s="107"/>
      <c r="B15" s="108"/>
      <c r="C15" s="111" t="s">
        <v>215</v>
      </c>
      <c r="D15" s="110" t="s">
        <v>207</v>
      </c>
      <c r="E15" s="111" t="s">
        <v>215</v>
      </c>
      <c r="F15" s="110"/>
      <c r="G15" s="110" t="s">
        <v>195</v>
      </c>
      <c r="H15" s="112" t="s">
        <v>123</v>
      </c>
      <c r="I15" s="112" t="s">
        <v>123</v>
      </c>
      <c r="J15" s="113" t="s">
        <v>185</v>
      </c>
      <c r="K15" s="113" t="s">
        <v>186</v>
      </c>
      <c r="L15" s="110" t="s">
        <v>141</v>
      </c>
      <c r="M15" s="117">
        <v>8370</v>
      </c>
      <c r="N15" s="110" t="s">
        <v>17</v>
      </c>
      <c r="O15" s="114"/>
      <c r="P15" s="115"/>
      <c r="Q15" s="221"/>
    </row>
    <row r="16" spans="1:17" s="58" customFormat="1" ht="120" customHeight="1">
      <c r="A16" s="107"/>
      <c r="B16" s="108"/>
      <c r="C16" s="111" t="s">
        <v>216</v>
      </c>
      <c r="D16" s="110" t="s">
        <v>207</v>
      </c>
      <c r="E16" s="111" t="s">
        <v>216</v>
      </c>
      <c r="F16" s="110"/>
      <c r="G16" s="110" t="s">
        <v>195</v>
      </c>
      <c r="H16" s="112" t="s">
        <v>123</v>
      </c>
      <c r="I16" s="112" t="s">
        <v>123</v>
      </c>
      <c r="J16" s="113" t="s">
        <v>185</v>
      </c>
      <c r="K16" s="113" t="s">
        <v>186</v>
      </c>
      <c r="L16" s="110" t="s">
        <v>141</v>
      </c>
      <c r="M16" s="117">
        <v>37500</v>
      </c>
      <c r="N16" s="110" t="s">
        <v>17</v>
      </c>
      <c r="O16" s="114"/>
      <c r="P16" s="115"/>
      <c r="Q16" s="221"/>
    </row>
    <row r="17" spans="1:17" s="58" customFormat="1" ht="109.95" customHeight="1">
      <c r="A17" s="125"/>
      <c r="B17" s="126"/>
      <c r="C17" s="111" t="s">
        <v>214</v>
      </c>
      <c r="D17" s="110" t="s">
        <v>207</v>
      </c>
      <c r="E17" s="111" t="s">
        <v>214</v>
      </c>
      <c r="F17" s="110"/>
      <c r="G17" s="110" t="s">
        <v>195</v>
      </c>
      <c r="H17" s="112" t="s">
        <v>123</v>
      </c>
      <c r="I17" s="112" t="s">
        <v>123</v>
      </c>
      <c r="J17" s="113" t="s">
        <v>185</v>
      </c>
      <c r="K17" s="113" t="s">
        <v>186</v>
      </c>
      <c r="L17" s="110" t="s">
        <v>141</v>
      </c>
      <c r="M17" s="117">
        <v>6500</v>
      </c>
      <c r="N17" s="110" t="s">
        <v>17</v>
      </c>
      <c r="O17" s="114"/>
      <c r="P17" s="115"/>
      <c r="Q17" s="221"/>
    </row>
    <row r="18" spans="1:17" s="58" customFormat="1" ht="93.45" customHeight="1">
      <c r="A18" s="107"/>
      <c r="B18" s="108"/>
      <c r="C18" s="111" t="s">
        <v>217</v>
      </c>
      <c r="D18" s="110" t="s">
        <v>207</v>
      </c>
      <c r="E18" s="111" t="s">
        <v>218</v>
      </c>
      <c r="F18" s="110"/>
      <c r="G18" s="110" t="s">
        <v>195</v>
      </c>
      <c r="H18" s="112" t="s">
        <v>123</v>
      </c>
      <c r="I18" s="112" t="s">
        <v>123</v>
      </c>
      <c r="J18" s="113" t="s">
        <v>185</v>
      </c>
      <c r="K18" s="113" t="s">
        <v>186</v>
      </c>
      <c r="L18" s="110" t="s">
        <v>141</v>
      </c>
      <c r="M18" s="117">
        <v>15750</v>
      </c>
      <c r="N18" s="110" t="s">
        <v>17</v>
      </c>
      <c r="O18" s="114"/>
      <c r="P18" s="115"/>
      <c r="Q18" s="221"/>
    </row>
    <row r="19" spans="1:17" s="58" customFormat="1" ht="132.44999999999999" customHeight="1">
      <c r="A19" s="107"/>
      <c r="B19" s="108"/>
      <c r="C19" s="111" t="s">
        <v>272</v>
      </c>
      <c r="D19" s="110" t="s">
        <v>207</v>
      </c>
      <c r="E19" s="111" t="s">
        <v>219</v>
      </c>
      <c r="F19" s="110"/>
      <c r="G19" s="110" t="s">
        <v>195</v>
      </c>
      <c r="H19" s="112" t="s">
        <v>123</v>
      </c>
      <c r="I19" s="112" t="s">
        <v>123</v>
      </c>
      <c r="J19" s="113" t="s">
        <v>185</v>
      </c>
      <c r="K19" s="113" t="s">
        <v>186</v>
      </c>
      <c r="L19" s="110" t="s">
        <v>141</v>
      </c>
      <c r="M19" s="117">
        <v>1200</v>
      </c>
      <c r="N19" s="110" t="s">
        <v>17</v>
      </c>
      <c r="O19" s="114"/>
      <c r="P19" s="115"/>
      <c r="Q19" s="221"/>
    </row>
    <row r="20" spans="1:17" s="58" customFormat="1" ht="96.45" customHeight="1">
      <c r="A20" s="125"/>
      <c r="B20" s="126"/>
      <c r="C20" s="111" t="s">
        <v>220</v>
      </c>
      <c r="D20" s="110" t="s">
        <v>207</v>
      </c>
      <c r="E20" s="111" t="s">
        <v>221</v>
      </c>
      <c r="F20" s="110"/>
      <c r="G20" s="110" t="s">
        <v>195</v>
      </c>
      <c r="H20" s="112" t="s">
        <v>123</v>
      </c>
      <c r="I20" s="112" t="s">
        <v>123</v>
      </c>
      <c r="J20" s="113" t="s">
        <v>185</v>
      </c>
      <c r="K20" s="113" t="s">
        <v>186</v>
      </c>
      <c r="L20" s="110" t="s">
        <v>141</v>
      </c>
      <c r="M20" s="117">
        <v>240000</v>
      </c>
      <c r="N20" s="110" t="s">
        <v>17</v>
      </c>
      <c r="O20" s="114"/>
      <c r="P20" s="115"/>
      <c r="Q20" s="221"/>
    </row>
    <row r="21" spans="1:17" s="58" customFormat="1" ht="102.45" customHeight="1">
      <c r="A21" s="107"/>
      <c r="B21" s="108"/>
      <c r="C21" s="111" t="s">
        <v>222</v>
      </c>
      <c r="D21" s="110" t="s">
        <v>207</v>
      </c>
      <c r="E21" s="111" t="s">
        <v>222</v>
      </c>
      <c r="F21" s="110"/>
      <c r="G21" s="110" t="s">
        <v>195</v>
      </c>
      <c r="H21" s="112" t="s">
        <v>123</v>
      </c>
      <c r="I21" s="112" t="s">
        <v>123</v>
      </c>
      <c r="J21" s="113" t="s">
        <v>185</v>
      </c>
      <c r="K21" s="113" t="s">
        <v>186</v>
      </c>
      <c r="L21" s="110" t="s">
        <v>141</v>
      </c>
      <c r="M21" s="117">
        <v>110000</v>
      </c>
      <c r="N21" s="110" t="s">
        <v>17</v>
      </c>
      <c r="O21" s="114"/>
      <c r="P21" s="115"/>
      <c r="Q21" s="221"/>
    </row>
    <row r="22" spans="1:17" s="42" customFormat="1" ht="24.75" customHeight="1">
      <c r="A22" s="47"/>
      <c r="B22" s="48"/>
      <c r="C22" s="131" t="s">
        <v>255</v>
      </c>
      <c r="D22" s="131"/>
      <c r="E22" s="131"/>
      <c r="F22" s="131"/>
      <c r="G22" s="131"/>
      <c r="H22" s="131"/>
      <c r="I22" s="131"/>
      <c r="J22" s="131"/>
      <c r="K22" s="131"/>
      <c r="L22" s="131"/>
      <c r="M22" s="131"/>
      <c r="N22" s="131"/>
      <c r="O22" s="131"/>
      <c r="P22" s="40"/>
      <c r="Q22" s="221"/>
    </row>
    <row r="23" spans="1:17" s="58" customFormat="1" ht="76.05" customHeight="1">
      <c r="A23" s="107"/>
      <c r="B23" s="108"/>
      <c r="C23" s="111" t="s">
        <v>224</v>
      </c>
      <c r="D23" s="110" t="s">
        <v>197</v>
      </c>
      <c r="E23" s="111" t="s">
        <v>224</v>
      </c>
      <c r="F23" s="110"/>
      <c r="G23" s="110" t="s">
        <v>195</v>
      </c>
      <c r="H23" s="112" t="s">
        <v>123</v>
      </c>
      <c r="I23" s="112" t="s">
        <v>123</v>
      </c>
      <c r="J23" s="113" t="s">
        <v>185</v>
      </c>
      <c r="K23" s="113" t="s">
        <v>186</v>
      </c>
      <c r="L23" s="110" t="s">
        <v>141</v>
      </c>
      <c r="M23" s="117">
        <v>120000</v>
      </c>
      <c r="N23" s="110" t="s">
        <v>17</v>
      </c>
      <c r="O23" s="114"/>
      <c r="P23" s="115"/>
      <c r="Q23" s="221"/>
    </row>
    <row r="24" spans="1:17" s="42" customFormat="1" ht="24.75" customHeight="1">
      <c r="A24" s="47"/>
      <c r="B24" s="48"/>
      <c r="C24" s="131" t="s">
        <v>256</v>
      </c>
      <c r="D24" s="131"/>
      <c r="E24" s="131"/>
      <c r="F24" s="131"/>
      <c r="G24" s="131"/>
      <c r="H24" s="131"/>
      <c r="I24" s="131"/>
      <c r="J24" s="131"/>
      <c r="K24" s="131"/>
      <c r="L24" s="131"/>
      <c r="M24" s="131"/>
      <c r="N24" s="131"/>
      <c r="O24" s="131"/>
      <c r="P24" s="40"/>
      <c r="Q24" s="221"/>
    </row>
    <row r="25" spans="1:17" s="58" customFormat="1" ht="59.55" customHeight="1">
      <c r="A25" s="107"/>
      <c r="B25" s="108"/>
      <c r="C25" s="127" t="s">
        <v>225</v>
      </c>
      <c r="D25" s="110" t="s">
        <v>226</v>
      </c>
      <c r="E25" s="127" t="s">
        <v>225</v>
      </c>
      <c r="F25" s="110"/>
      <c r="G25" s="110" t="s">
        <v>195</v>
      </c>
      <c r="H25" s="112" t="s">
        <v>123</v>
      </c>
      <c r="I25" s="112" t="s">
        <v>123</v>
      </c>
      <c r="J25" s="113" t="s">
        <v>185</v>
      </c>
      <c r="K25" s="113" t="s">
        <v>186</v>
      </c>
      <c r="L25" s="110" t="s">
        <v>141</v>
      </c>
      <c r="M25" s="117">
        <v>20000</v>
      </c>
      <c r="N25" s="110" t="s">
        <v>17</v>
      </c>
      <c r="O25" s="114"/>
      <c r="P25" s="115"/>
      <c r="Q25" s="221"/>
    </row>
    <row r="26" spans="1:17" s="58" customFormat="1" ht="88.5" customHeight="1">
      <c r="A26" s="107"/>
      <c r="B26" s="108"/>
      <c r="C26" s="127" t="s">
        <v>231</v>
      </c>
      <c r="D26" s="110" t="s">
        <v>232</v>
      </c>
      <c r="E26" s="127" t="s">
        <v>231</v>
      </c>
      <c r="F26" s="110"/>
      <c r="G26" s="110" t="s">
        <v>195</v>
      </c>
      <c r="H26" s="112" t="s">
        <v>123</v>
      </c>
      <c r="I26" s="112" t="s">
        <v>123</v>
      </c>
      <c r="J26" s="113" t="s">
        <v>185</v>
      </c>
      <c r="K26" s="113" t="s">
        <v>186</v>
      </c>
      <c r="L26" s="110" t="s">
        <v>141</v>
      </c>
      <c r="M26" s="117">
        <v>20000</v>
      </c>
      <c r="N26" s="110" t="s">
        <v>17</v>
      </c>
      <c r="O26" s="114"/>
      <c r="P26" s="115"/>
      <c r="Q26" s="221"/>
    </row>
    <row r="27" spans="1:17" s="58" customFormat="1" ht="93" customHeight="1">
      <c r="A27" s="107"/>
      <c r="B27" s="108"/>
      <c r="C27" s="127" t="s">
        <v>233</v>
      </c>
      <c r="D27" s="110" t="s">
        <v>234</v>
      </c>
      <c r="E27" s="127" t="s">
        <v>233</v>
      </c>
      <c r="F27" s="110"/>
      <c r="G27" s="110" t="s">
        <v>195</v>
      </c>
      <c r="H27" s="112" t="s">
        <v>123</v>
      </c>
      <c r="I27" s="112" t="s">
        <v>123</v>
      </c>
      <c r="J27" s="113" t="s">
        <v>185</v>
      </c>
      <c r="K27" s="113" t="s">
        <v>186</v>
      </c>
      <c r="L27" s="110" t="s">
        <v>141</v>
      </c>
      <c r="M27" s="117">
        <v>20000</v>
      </c>
      <c r="N27" s="110" t="s">
        <v>17</v>
      </c>
      <c r="O27" s="114"/>
      <c r="P27" s="115"/>
      <c r="Q27" s="221"/>
    </row>
    <row r="28" spans="1:17" s="58" customFormat="1" ht="76.05" customHeight="1">
      <c r="A28" s="107"/>
      <c r="B28" s="108"/>
      <c r="C28" s="127" t="s">
        <v>235</v>
      </c>
      <c r="D28" s="110" t="s">
        <v>236</v>
      </c>
      <c r="E28" s="127" t="s">
        <v>235</v>
      </c>
      <c r="F28" s="110"/>
      <c r="G28" s="110" t="s">
        <v>195</v>
      </c>
      <c r="H28" s="112" t="s">
        <v>123</v>
      </c>
      <c r="I28" s="112" t="s">
        <v>123</v>
      </c>
      <c r="J28" s="113" t="s">
        <v>185</v>
      </c>
      <c r="K28" s="113" t="s">
        <v>186</v>
      </c>
      <c r="L28" s="110" t="s">
        <v>141</v>
      </c>
      <c r="M28" s="117">
        <v>19950</v>
      </c>
      <c r="N28" s="110" t="s">
        <v>17</v>
      </c>
      <c r="O28" s="114"/>
      <c r="P28" s="115"/>
      <c r="Q28" s="221"/>
    </row>
    <row r="29" spans="1:17" s="58" customFormat="1" ht="90" customHeight="1">
      <c r="A29" s="107"/>
      <c r="B29" s="108"/>
      <c r="C29" s="128" t="s">
        <v>237</v>
      </c>
      <c r="D29" s="110" t="s">
        <v>238</v>
      </c>
      <c r="E29" s="128" t="s">
        <v>237</v>
      </c>
      <c r="F29" s="110"/>
      <c r="G29" s="110" t="s">
        <v>195</v>
      </c>
      <c r="H29" s="112" t="s">
        <v>123</v>
      </c>
      <c r="I29" s="112" t="s">
        <v>123</v>
      </c>
      <c r="J29" s="113" t="s">
        <v>185</v>
      </c>
      <c r="K29" s="113" t="s">
        <v>186</v>
      </c>
      <c r="L29" s="110" t="s">
        <v>141</v>
      </c>
      <c r="M29" s="117">
        <v>33510</v>
      </c>
      <c r="N29" s="110" t="s">
        <v>17</v>
      </c>
      <c r="O29" s="114"/>
      <c r="P29" s="115"/>
      <c r="Q29" s="221"/>
    </row>
    <row r="30" spans="1:17" s="58" customFormat="1" ht="72.45" customHeight="1">
      <c r="A30" s="107"/>
      <c r="B30" s="108"/>
      <c r="C30" s="111" t="s">
        <v>239</v>
      </c>
      <c r="D30" s="110" t="s">
        <v>240</v>
      </c>
      <c r="E30" s="111" t="s">
        <v>239</v>
      </c>
      <c r="F30" s="110"/>
      <c r="G30" s="110" t="s">
        <v>195</v>
      </c>
      <c r="H30" s="112" t="s">
        <v>123</v>
      </c>
      <c r="I30" s="112" t="s">
        <v>123</v>
      </c>
      <c r="J30" s="113" t="s">
        <v>185</v>
      </c>
      <c r="K30" s="113" t="s">
        <v>186</v>
      </c>
      <c r="L30" s="110" t="s">
        <v>141</v>
      </c>
      <c r="M30" s="117">
        <f>8600+2280</f>
        <v>10880</v>
      </c>
      <c r="N30" s="110" t="s">
        <v>17</v>
      </c>
      <c r="O30" s="114"/>
      <c r="P30" s="115"/>
      <c r="Q30" s="221"/>
    </row>
    <row r="31" spans="1:17" s="58" customFormat="1" ht="97.5" customHeight="1">
      <c r="A31" s="107"/>
      <c r="B31" s="108"/>
      <c r="C31" s="111" t="s">
        <v>241</v>
      </c>
      <c r="D31" s="110" t="s">
        <v>242</v>
      </c>
      <c r="E31" s="111" t="s">
        <v>241</v>
      </c>
      <c r="F31" s="110"/>
      <c r="G31" s="110" t="s">
        <v>195</v>
      </c>
      <c r="H31" s="112" t="s">
        <v>123</v>
      </c>
      <c r="I31" s="112" t="s">
        <v>123</v>
      </c>
      <c r="J31" s="113" t="s">
        <v>185</v>
      </c>
      <c r="K31" s="113" t="s">
        <v>186</v>
      </c>
      <c r="L31" s="110" t="s">
        <v>141</v>
      </c>
      <c r="M31" s="117">
        <v>20000</v>
      </c>
      <c r="N31" s="110" t="s">
        <v>17</v>
      </c>
      <c r="O31" s="114"/>
      <c r="P31" s="115"/>
      <c r="Q31" s="221"/>
    </row>
    <row r="32" spans="1:17" s="58" customFormat="1" ht="94.95" customHeight="1">
      <c r="A32" s="107"/>
      <c r="B32" s="108"/>
      <c r="C32" s="111" t="s">
        <v>243</v>
      </c>
      <c r="D32" s="110" t="s">
        <v>244</v>
      </c>
      <c r="E32" s="111" t="s">
        <v>243</v>
      </c>
      <c r="F32" s="110"/>
      <c r="G32" s="110" t="s">
        <v>195</v>
      </c>
      <c r="H32" s="112" t="s">
        <v>123</v>
      </c>
      <c r="I32" s="112" t="s">
        <v>123</v>
      </c>
      <c r="J32" s="113" t="s">
        <v>185</v>
      </c>
      <c r="K32" s="113" t="s">
        <v>186</v>
      </c>
      <c r="L32" s="110" t="s">
        <v>141</v>
      </c>
      <c r="M32" s="117">
        <v>26000</v>
      </c>
      <c r="N32" s="110" t="s">
        <v>17</v>
      </c>
      <c r="O32" s="114"/>
      <c r="P32" s="115"/>
      <c r="Q32" s="221"/>
    </row>
    <row r="33" spans="1:17" s="58" customFormat="1" ht="82.5" customHeight="1">
      <c r="A33" s="107"/>
      <c r="B33" s="108"/>
      <c r="C33" s="111" t="s">
        <v>245</v>
      </c>
      <c r="D33" s="110" t="s">
        <v>244</v>
      </c>
      <c r="E33" s="111" t="s">
        <v>245</v>
      </c>
      <c r="F33" s="110"/>
      <c r="G33" s="110" t="s">
        <v>195</v>
      </c>
      <c r="H33" s="112" t="s">
        <v>123</v>
      </c>
      <c r="I33" s="112" t="s">
        <v>123</v>
      </c>
      <c r="J33" s="113" t="s">
        <v>185</v>
      </c>
      <c r="K33" s="113" t="s">
        <v>186</v>
      </c>
      <c r="L33" s="110" t="s">
        <v>141</v>
      </c>
      <c r="M33" s="117">
        <v>154000</v>
      </c>
      <c r="N33" s="110" t="s">
        <v>17</v>
      </c>
      <c r="O33" s="114"/>
      <c r="P33" s="115"/>
      <c r="Q33" s="221"/>
    </row>
    <row r="34" spans="1:17" s="58" customFormat="1" ht="66" customHeight="1">
      <c r="A34" s="107"/>
      <c r="B34" s="108"/>
      <c r="C34" s="111" t="s">
        <v>246</v>
      </c>
      <c r="D34" s="110" t="s">
        <v>247</v>
      </c>
      <c r="E34" s="111" t="s">
        <v>246</v>
      </c>
      <c r="F34" s="110"/>
      <c r="G34" s="110" t="s">
        <v>195</v>
      </c>
      <c r="H34" s="112" t="s">
        <v>123</v>
      </c>
      <c r="I34" s="112" t="s">
        <v>123</v>
      </c>
      <c r="J34" s="113" t="s">
        <v>185</v>
      </c>
      <c r="K34" s="113" t="s">
        <v>186</v>
      </c>
      <c r="L34" s="110" t="s">
        <v>141</v>
      </c>
      <c r="M34" s="117">
        <v>24853</v>
      </c>
      <c r="N34" s="110" t="s">
        <v>17</v>
      </c>
      <c r="O34" s="114"/>
      <c r="P34" s="115"/>
      <c r="Q34" s="221"/>
    </row>
    <row r="35" spans="1:17" s="58" customFormat="1" ht="72.45" customHeight="1">
      <c r="A35" s="129"/>
      <c r="B35" s="130"/>
      <c r="C35" s="111" t="s">
        <v>248</v>
      </c>
      <c r="D35" s="110" t="s">
        <v>247</v>
      </c>
      <c r="E35" s="111" t="s">
        <v>248</v>
      </c>
      <c r="F35" s="110"/>
      <c r="G35" s="110" t="s">
        <v>195</v>
      </c>
      <c r="H35" s="112" t="s">
        <v>123</v>
      </c>
      <c r="I35" s="112" t="s">
        <v>123</v>
      </c>
      <c r="J35" s="113" t="s">
        <v>185</v>
      </c>
      <c r="K35" s="113" t="s">
        <v>186</v>
      </c>
      <c r="L35" s="110" t="s">
        <v>141</v>
      </c>
      <c r="M35" s="117">
        <v>19200</v>
      </c>
      <c r="N35" s="110" t="s">
        <v>17</v>
      </c>
      <c r="O35" s="114"/>
      <c r="P35" s="115"/>
      <c r="Q35" s="221"/>
    </row>
    <row r="36" spans="1:17" s="58" customFormat="1" ht="97.5" customHeight="1">
      <c r="A36" s="107"/>
      <c r="B36" s="108"/>
      <c r="C36" s="111" t="s">
        <v>249</v>
      </c>
      <c r="D36" s="110" t="s">
        <v>250</v>
      </c>
      <c r="E36" s="111" t="s">
        <v>249</v>
      </c>
      <c r="F36" s="110"/>
      <c r="G36" s="110" t="s">
        <v>195</v>
      </c>
      <c r="H36" s="112" t="s">
        <v>123</v>
      </c>
      <c r="I36" s="112" t="s">
        <v>123</v>
      </c>
      <c r="J36" s="113" t="s">
        <v>185</v>
      </c>
      <c r="K36" s="113" t="s">
        <v>186</v>
      </c>
      <c r="L36" s="110" t="s">
        <v>141</v>
      </c>
      <c r="M36" s="117">
        <v>20000</v>
      </c>
      <c r="N36" s="110" t="s">
        <v>17</v>
      </c>
      <c r="O36" s="114"/>
      <c r="P36" s="115"/>
      <c r="Q36" s="221"/>
    </row>
    <row r="37" spans="1:17" s="54" customFormat="1" ht="72" customHeight="1">
      <c r="A37" s="107"/>
      <c r="B37" s="108"/>
      <c r="C37" s="111" t="s">
        <v>251</v>
      </c>
      <c r="D37" s="110" t="s">
        <v>182</v>
      </c>
      <c r="E37" s="111" t="s">
        <v>251</v>
      </c>
      <c r="F37" s="110"/>
      <c r="G37" s="110" t="s">
        <v>195</v>
      </c>
      <c r="H37" s="112" t="s">
        <v>123</v>
      </c>
      <c r="I37" s="112" t="s">
        <v>123</v>
      </c>
      <c r="J37" s="113" t="s">
        <v>185</v>
      </c>
      <c r="K37" s="113" t="s">
        <v>186</v>
      </c>
      <c r="L37" s="110" t="s">
        <v>141</v>
      </c>
      <c r="M37" s="117">
        <v>10000</v>
      </c>
      <c r="N37" s="110" t="s">
        <v>17</v>
      </c>
      <c r="O37" s="114"/>
      <c r="P37" s="40"/>
      <c r="Q37" s="221"/>
    </row>
    <row r="38" spans="1:17" s="42" customFormat="1" ht="21">
      <c r="C38" s="40" t="s">
        <v>40</v>
      </c>
      <c r="D38" s="61"/>
      <c r="E38" s="40"/>
      <c r="F38" s="40"/>
      <c r="G38" s="40"/>
      <c r="H38" s="40"/>
      <c r="I38" s="40"/>
      <c r="J38" s="40"/>
      <c r="K38" s="62"/>
      <c r="L38" s="54"/>
      <c r="M38" s="167">
        <f>SUM(M13:M37)</f>
        <v>945113</v>
      </c>
      <c r="N38" s="54"/>
      <c r="O38" s="54"/>
    </row>
    <row r="39" spans="1:17" s="42" customFormat="1" ht="21"/>
    <row r="40" spans="1:17" s="42" customFormat="1" ht="19.5" customHeight="1">
      <c r="C40" s="41"/>
      <c r="D40" s="41"/>
      <c r="E40" s="41"/>
      <c r="F40" s="41"/>
      <c r="G40" s="41"/>
      <c r="H40" s="41"/>
      <c r="I40" s="41"/>
      <c r="J40" s="222" t="s">
        <v>0</v>
      </c>
      <c r="K40" s="222"/>
      <c r="L40" s="222"/>
      <c r="M40" s="151">
        <v>5823763</v>
      </c>
      <c r="N40" s="41"/>
    </row>
    <row r="41" spans="1:17" s="42" customFormat="1" ht="19.5" customHeight="1">
      <c r="C41" s="41"/>
      <c r="D41" s="41"/>
      <c r="E41" s="41"/>
      <c r="F41" s="41"/>
      <c r="G41" s="41"/>
      <c r="H41" s="41"/>
      <c r="I41" s="41"/>
      <c r="J41" s="223" t="s">
        <v>68</v>
      </c>
      <c r="K41" s="223"/>
      <c r="L41" s="223"/>
      <c r="M41" s="151">
        <v>215244.36</v>
      </c>
      <c r="N41" s="41"/>
    </row>
    <row r="42" spans="1:17" s="42" customFormat="1" ht="19.5" customHeight="1">
      <c r="C42" s="41"/>
      <c r="D42" s="41"/>
      <c r="E42" s="41"/>
      <c r="F42" s="41"/>
      <c r="G42" s="41"/>
      <c r="H42" s="41"/>
      <c r="I42" s="41"/>
      <c r="J42" s="41"/>
      <c r="K42" s="222" t="s">
        <v>41</v>
      </c>
      <c r="L42" s="222"/>
      <c r="M42" s="151">
        <f>M41+M40</f>
        <v>6039007.3600000003</v>
      </c>
      <c r="N42" s="41"/>
    </row>
    <row r="43" spans="1:17">
      <c r="C43" s="2"/>
      <c r="D43" s="2"/>
      <c r="E43" s="2"/>
      <c r="F43" s="2"/>
      <c r="G43" s="2"/>
      <c r="H43" s="2"/>
      <c r="I43" s="2"/>
      <c r="J43" s="2"/>
      <c r="K43" s="2"/>
      <c r="L43" s="2"/>
      <c r="M43" s="2"/>
      <c r="N43" s="2"/>
    </row>
    <row r="44" spans="1:17">
      <c r="C44" s="4"/>
      <c r="D44" s="4"/>
      <c r="E44" s="4"/>
      <c r="F44" s="4"/>
      <c r="G44" s="4"/>
      <c r="H44" s="4"/>
      <c r="I44" s="4"/>
      <c r="J44" s="4"/>
      <c r="K44" s="4"/>
      <c r="L44" s="2"/>
      <c r="M44" s="2"/>
      <c r="N44" s="2"/>
    </row>
    <row r="45" spans="1:17" s="63" customFormat="1" ht="19.8">
      <c r="C45" s="64" t="s">
        <v>19</v>
      </c>
      <c r="E45" s="65"/>
      <c r="F45" s="65" t="s">
        <v>20</v>
      </c>
      <c r="G45" s="64" t="s">
        <v>258</v>
      </c>
      <c r="J45" s="136" t="s">
        <v>20</v>
      </c>
      <c r="K45" s="136"/>
      <c r="M45" s="64"/>
      <c r="N45" s="66" t="s">
        <v>21</v>
      </c>
    </row>
    <row r="46" spans="1:17" s="63" customFormat="1" ht="19.8">
      <c r="C46" s="64"/>
      <c r="E46" s="65"/>
      <c r="F46" s="65"/>
      <c r="G46" s="64"/>
      <c r="J46" s="136" t="s">
        <v>69</v>
      </c>
      <c r="K46" s="136"/>
      <c r="M46" s="64"/>
      <c r="N46" s="66"/>
    </row>
    <row r="47" spans="1:17" s="63" customFormat="1" ht="69.75" customHeight="1">
      <c r="C47" s="142" t="s">
        <v>259</v>
      </c>
      <c r="D47" s="135"/>
      <c r="E47" s="140"/>
      <c r="F47" s="140"/>
      <c r="G47" s="228" t="s">
        <v>270</v>
      </c>
      <c r="H47" s="228"/>
      <c r="I47" s="135"/>
      <c r="J47" s="229" t="s">
        <v>262</v>
      </c>
      <c r="K47" s="229"/>
      <c r="L47" s="135"/>
      <c r="M47" s="141"/>
      <c r="N47" s="143" t="s">
        <v>261</v>
      </c>
      <c r="O47" s="135"/>
    </row>
    <row r="48" spans="1:17" s="63" customFormat="1" ht="28.5" customHeight="1">
      <c r="C48" s="67" t="s">
        <v>42</v>
      </c>
      <c r="E48" s="65"/>
      <c r="F48" s="65"/>
      <c r="G48" s="230" t="s">
        <v>269</v>
      </c>
      <c r="H48" s="230"/>
      <c r="J48" s="231" t="s">
        <v>42</v>
      </c>
      <c r="K48" s="231"/>
      <c r="M48" s="134"/>
      <c r="N48" s="230" t="s">
        <v>42</v>
      </c>
      <c r="O48" s="230"/>
    </row>
    <row r="49" spans="3:15" s="63" customFormat="1" ht="19.8">
      <c r="C49" s="68" t="s">
        <v>43</v>
      </c>
      <c r="E49" s="65"/>
      <c r="F49" s="65"/>
      <c r="G49" s="68" t="s">
        <v>268</v>
      </c>
      <c r="J49" s="232" t="s">
        <v>43</v>
      </c>
      <c r="K49" s="232"/>
      <c r="M49" s="136"/>
      <c r="N49" s="136" t="s">
        <v>257</v>
      </c>
    </row>
    <row r="50" spans="3:15" s="63" customFormat="1" ht="27" customHeight="1">
      <c r="C50" s="69" t="s">
        <v>260</v>
      </c>
      <c r="E50" s="65"/>
      <c r="F50" s="66" t="s">
        <v>22</v>
      </c>
      <c r="G50" s="233" t="s">
        <v>23</v>
      </c>
      <c r="H50" s="233"/>
      <c r="J50" s="233" t="s">
        <v>24</v>
      </c>
      <c r="K50" s="233"/>
      <c r="M50" s="137"/>
      <c r="N50" s="137" t="s">
        <v>70</v>
      </c>
    </row>
    <row r="51" spans="3:15" s="63" customFormat="1" ht="19.8">
      <c r="C51" s="68"/>
      <c r="E51" s="65"/>
      <c r="F51" s="65" t="s">
        <v>24</v>
      </c>
      <c r="G51" s="68"/>
      <c r="J51" s="232"/>
      <c r="K51" s="232"/>
      <c r="M51" s="232"/>
      <c r="N51" s="232"/>
    </row>
    <row r="52" spans="3:15" s="63" customFormat="1" ht="28.5" customHeight="1">
      <c r="C52" s="70" t="s">
        <v>44</v>
      </c>
      <c r="D52" s="66"/>
      <c r="E52" s="66"/>
      <c r="F52" s="66"/>
      <c r="G52" s="139" t="s">
        <v>44</v>
      </c>
      <c r="J52" s="226" t="s">
        <v>44</v>
      </c>
      <c r="K52" s="226"/>
      <c r="M52" s="138"/>
      <c r="N52" s="227" t="s">
        <v>44</v>
      </c>
      <c r="O52" s="227"/>
    </row>
  </sheetData>
  <mergeCells count="39">
    <mergeCell ref="C2:O2"/>
    <mergeCell ref="C3:O3"/>
    <mergeCell ref="C4:O4"/>
    <mergeCell ref="C6:I6"/>
    <mergeCell ref="J6:K6"/>
    <mergeCell ref="L6:M6"/>
    <mergeCell ref="N6:N8"/>
    <mergeCell ref="O6:O8"/>
    <mergeCell ref="G7:G8"/>
    <mergeCell ref="H7:H8"/>
    <mergeCell ref="L7:L8"/>
    <mergeCell ref="M7:M8"/>
    <mergeCell ref="A9:B9"/>
    <mergeCell ref="A7:A8"/>
    <mergeCell ref="B7:B8"/>
    <mergeCell ref="C7:C8"/>
    <mergeCell ref="D7:D8"/>
    <mergeCell ref="E7:E8"/>
    <mergeCell ref="F7:F8"/>
    <mergeCell ref="G47:H47"/>
    <mergeCell ref="J47:K47"/>
    <mergeCell ref="I7:I8"/>
    <mergeCell ref="J7:J8"/>
    <mergeCell ref="K7:K8"/>
    <mergeCell ref="C10:O10"/>
    <mergeCell ref="Q10:Q37"/>
    <mergeCell ref="J40:L40"/>
    <mergeCell ref="J41:L41"/>
    <mergeCell ref="K42:L42"/>
    <mergeCell ref="J51:K51"/>
    <mergeCell ref="M51:N51"/>
    <mergeCell ref="J52:K52"/>
    <mergeCell ref="N52:O52"/>
    <mergeCell ref="G48:H48"/>
    <mergeCell ref="J48:K48"/>
    <mergeCell ref="N48:O48"/>
    <mergeCell ref="J49:K49"/>
    <mergeCell ref="G50:H50"/>
    <mergeCell ref="J50:K50"/>
  </mergeCells>
  <dataValidations count="1">
    <dataValidation type="list" errorStyle="information" allowBlank="1" showInputMessage="1" showErrorMessage="1" error="Choose from the drop down menu the applicable mode of procurement.  PEs cannot deviate from the options given here in." sqref="G57:H995" xr:uid="{C93E7266-6D3D-49D0-8031-060B31F8EF73}">
      <formula1>#REF!</formula1>
    </dataValidation>
  </dataValidations>
  <pageMargins left="0.23622047244094491" right="0.23622047244094491" top="0.35433070866141736" bottom="0.35433070866141736" header="0.31496062992125984" footer="0.31496062992125984"/>
  <pageSetup paperSize="5" scale="56" fitToHeight="0" orientation="landscape" r:id="rId1"/>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537F-6255-45B7-80DC-CF732F9CD8D7}">
  <sheetPr>
    <tabColor rgb="FF92D050"/>
    <pageSetUpPr fitToPage="1"/>
  </sheetPr>
  <dimension ref="A2:Q52"/>
  <sheetViews>
    <sheetView showGridLines="0" view="pageBreakPreview" topLeftCell="C31" zoomScale="40" zoomScaleNormal="85" zoomScaleSheetLayoutView="40" workbookViewId="0">
      <selection activeCell="M39" sqref="M39"/>
    </sheetView>
  </sheetViews>
  <sheetFormatPr defaultColWidth="9.21875" defaultRowHeight="14.4"/>
  <cols>
    <col min="1" max="1" width="24" style="12" hidden="1" customWidth="1"/>
    <col min="2" max="2" width="9.21875" style="12" hidden="1" customWidth="1"/>
    <col min="3" max="3" width="54.77734375" style="12" customWidth="1"/>
    <col min="4" max="4" width="21.21875" style="12" customWidth="1"/>
    <col min="5" max="5" width="33.77734375" style="12" customWidth="1"/>
    <col min="6" max="6" width="3" style="12" hidden="1" customWidth="1"/>
    <col min="7" max="8" width="26.77734375" style="12" customWidth="1"/>
    <col min="9" max="9" width="27.77734375" style="12" customWidth="1"/>
    <col min="10" max="10" width="28.21875" style="12" customWidth="1"/>
    <col min="11" max="11" width="26.21875" style="12" customWidth="1"/>
    <col min="12" max="12" width="30.21875" style="12" customWidth="1"/>
    <col min="13" max="13" width="25.77734375" style="12" customWidth="1"/>
    <col min="14" max="14" width="30.44140625" style="12" customWidth="1"/>
    <col min="15" max="15" width="57.44140625" style="12" customWidth="1"/>
    <col min="16" max="16" width="9.21875" style="12"/>
    <col min="17" max="17" width="41.21875" style="12" customWidth="1"/>
    <col min="18" max="16384" width="9.21875" style="12"/>
  </cols>
  <sheetData>
    <row r="2" spans="1:17" ht="42.6" customHeight="1">
      <c r="B2" s="31"/>
      <c r="C2" s="190" t="s">
        <v>177</v>
      </c>
      <c r="D2" s="190"/>
      <c r="E2" s="190"/>
      <c r="F2" s="190"/>
      <c r="G2" s="190"/>
      <c r="H2" s="190"/>
      <c r="I2" s="190"/>
      <c r="J2" s="190"/>
      <c r="K2" s="190"/>
      <c r="L2" s="190"/>
      <c r="M2" s="190"/>
      <c r="N2" s="190"/>
      <c r="O2" s="190"/>
      <c r="P2" s="2"/>
      <c r="Q2" s="2"/>
    </row>
    <row r="3" spans="1:17" ht="42.6" customHeight="1">
      <c r="C3" s="191" t="s">
        <v>178</v>
      </c>
      <c r="D3" s="191"/>
      <c r="E3" s="191"/>
      <c r="F3" s="191"/>
      <c r="G3" s="191"/>
      <c r="H3" s="191"/>
      <c r="I3" s="191"/>
      <c r="J3" s="191"/>
      <c r="K3" s="191"/>
      <c r="L3" s="191"/>
      <c r="M3" s="191"/>
      <c r="N3" s="191"/>
      <c r="O3" s="191"/>
      <c r="P3" s="2"/>
      <c r="Q3" s="2"/>
    </row>
    <row r="4" spans="1:17" ht="33" customHeight="1">
      <c r="A4" s="32"/>
      <c r="B4" s="32"/>
      <c r="C4" s="192" t="s">
        <v>179</v>
      </c>
      <c r="D4" s="192"/>
      <c r="E4" s="192"/>
      <c r="F4" s="192"/>
      <c r="G4" s="192"/>
      <c r="H4" s="192"/>
      <c r="I4" s="192"/>
      <c r="J4" s="192"/>
      <c r="K4" s="192"/>
      <c r="L4" s="192"/>
      <c r="M4" s="192"/>
      <c r="N4" s="192"/>
      <c r="O4" s="192"/>
      <c r="P4" s="2"/>
      <c r="Q4" s="2"/>
    </row>
    <row r="5" spans="1:17" ht="42" customHeight="1" thickBot="1">
      <c r="A5" s="32"/>
      <c r="B5" s="32"/>
      <c r="C5" s="32"/>
      <c r="D5" s="33"/>
      <c r="E5" s="32"/>
      <c r="F5" s="32"/>
      <c r="G5" s="32"/>
      <c r="H5" s="32"/>
      <c r="I5" s="32"/>
      <c r="J5" s="32"/>
      <c r="K5" s="32"/>
      <c r="L5" s="32"/>
      <c r="M5" s="34"/>
      <c r="N5" s="34"/>
      <c r="O5" s="34"/>
      <c r="P5" s="2"/>
      <c r="Q5" s="2"/>
    </row>
    <row r="6" spans="1:17" s="42" customFormat="1" ht="22.95" customHeight="1" thickBot="1">
      <c r="A6" s="39"/>
      <c r="B6" s="39"/>
      <c r="C6" s="193" t="s">
        <v>26</v>
      </c>
      <c r="D6" s="194"/>
      <c r="E6" s="194"/>
      <c r="F6" s="194"/>
      <c r="G6" s="194"/>
      <c r="H6" s="195"/>
      <c r="I6" s="196"/>
      <c r="J6" s="197" t="s">
        <v>27</v>
      </c>
      <c r="K6" s="198"/>
      <c r="L6" s="199" t="s">
        <v>28</v>
      </c>
      <c r="M6" s="200"/>
      <c r="N6" s="201" t="s">
        <v>62</v>
      </c>
      <c r="O6" s="204" t="s">
        <v>63</v>
      </c>
      <c r="P6" s="40"/>
      <c r="Q6" s="41"/>
    </row>
    <row r="7" spans="1:17" s="42" customFormat="1" ht="36" customHeight="1">
      <c r="A7" s="209" t="s">
        <v>1</v>
      </c>
      <c r="B7" s="211" t="s">
        <v>2</v>
      </c>
      <c r="C7" s="213" t="s">
        <v>64</v>
      </c>
      <c r="D7" s="188" t="s">
        <v>30</v>
      </c>
      <c r="E7" s="188" t="s">
        <v>31</v>
      </c>
      <c r="F7" s="189" t="s">
        <v>65</v>
      </c>
      <c r="G7" s="189" t="s">
        <v>32</v>
      </c>
      <c r="H7" s="206" t="s">
        <v>66</v>
      </c>
      <c r="I7" s="214" t="s">
        <v>33</v>
      </c>
      <c r="J7" s="216" t="s">
        <v>3</v>
      </c>
      <c r="K7" s="217" t="s">
        <v>34</v>
      </c>
      <c r="L7" s="218" t="s">
        <v>35</v>
      </c>
      <c r="M7" s="214" t="s">
        <v>36</v>
      </c>
      <c r="N7" s="202"/>
      <c r="O7" s="205"/>
      <c r="P7" s="40"/>
      <c r="Q7" s="41"/>
    </row>
    <row r="8" spans="1:17" s="42" customFormat="1" ht="95.25" customHeight="1">
      <c r="A8" s="210"/>
      <c r="B8" s="212"/>
      <c r="C8" s="213"/>
      <c r="D8" s="188"/>
      <c r="E8" s="188"/>
      <c r="F8" s="189"/>
      <c r="G8" s="189"/>
      <c r="H8" s="188"/>
      <c r="I8" s="215"/>
      <c r="J8" s="216"/>
      <c r="K8" s="217"/>
      <c r="L8" s="218"/>
      <c r="M8" s="219"/>
      <c r="N8" s="203"/>
      <c r="O8" s="205"/>
      <c r="P8" s="40"/>
      <c r="Q8" s="41"/>
    </row>
    <row r="9" spans="1:17" s="42" customFormat="1" ht="22.2" customHeight="1">
      <c r="A9" s="207" t="s">
        <v>4</v>
      </c>
      <c r="B9" s="208"/>
      <c r="C9" s="43" t="s">
        <v>4</v>
      </c>
      <c r="D9" s="44" t="s">
        <v>5</v>
      </c>
      <c r="E9" s="44" t="s">
        <v>6</v>
      </c>
      <c r="F9" s="44" t="s">
        <v>7</v>
      </c>
      <c r="G9" s="44" t="s">
        <v>7</v>
      </c>
      <c r="H9" s="44" t="s">
        <v>8</v>
      </c>
      <c r="I9" s="44" t="s">
        <v>9</v>
      </c>
      <c r="J9" s="44" t="s">
        <v>10</v>
      </c>
      <c r="K9" s="44" t="s">
        <v>11</v>
      </c>
      <c r="L9" s="44" t="s">
        <v>12</v>
      </c>
      <c r="M9" s="44" t="s">
        <v>13</v>
      </c>
      <c r="N9" s="45" t="s">
        <v>14</v>
      </c>
      <c r="O9" s="46" t="s">
        <v>15</v>
      </c>
      <c r="P9" s="40"/>
      <c r="Q9" s="41"/>
    </row>
    <row r="10" spans="1:17" s="42" customFormat="1" ht="24.75" customHeight="1">
      <c r="A10" s="47" t="s">
        <v>16</v>
      </c>
      <c r="B10" s="48"/>
      <c r="C10" s="220" t="s">
        <v>38</v>
      </c>
      <c r="D10" s="220"/>
      <c r="E10" s="220"/>
      <c r="F10" s="220"/>
      <c r="G10" s="220"/>
      <c r="H10" s="220"/>
      <c r="I10" s="220"/>
      <c r="J10" s="220"/>
      <c r="K10" s="220"/>
      <c r="L10" s="220"/>
      <c r="M10" s="220"/>
      <c r="N10" s="220"/>
      <c r="O10" s="220"/>
      <c r="P10" s="40"/>
      <c r="Q10" s="221"/>
    </row>
    <row r="11" spans="1:17" s="42" customFormat="1" ht="24.75" customHeight="1">
      <c r="A11" s="47"/>
      <c r="B11" s="48"/>
      <c r="C11" s="131" t="s">
        <v>213</v>
      </c>
      <c r="D11" s="131"/>
      <c r="E11" s="131"/>
      <c r="F11" s="131"/>
      <c r="G11" s="131"/>
      <c r="H11" s="131"/>
      <c r="I11" s="131"/>
      <c r="J11" s="131"/>
      <c r="K11" s="131"/>
      <c r="L11" s="131"/>
      <c r="M11" s="131"/>
      <c r="N11" s="131"/>
      <c r="O11" s="131"/>
      <c r="P11" s="40"/>
      <c r="Q11" s="221"/>
    </row>
    <row r="12" spans="1:17" s="42" customFormat="1" ht="24.75" customHeight="1">
      <c r="A12" s="132"/>
      <c r="B12" s="48"/>
      <c r="C12" s="131" t="s">
        <v>254</v>
      </c>
      <c r="D12" s="131"/>
      <c r="E12" s="131"/>
      <c r="F12" s="131"/>
      <c r="G12" s="131"/>
      <c r="H12" s="131"/>
      <c r="I12" s="131"/>
      <c r="J12" s="131"/>
      <c r="K12" s="131"/>
      <c r="L12" s="131"/>
      <c r="M12" s="131"/>
      <c r="N12" s="131"/>
      <c r="O12" s="131"/>
      <c r="P12" s="40"/>
      <c r="Q12" s="221"/>
    </row>
    <row r="13" spans="1:17" s="58" customFormat="1" ht="115.95" customHeight="1">
      <c r="A13" s="107"/>
      <c r="B13" s="108"/>
      <c r="C13" s="111" t="s">
        <v>214</v>
      </c>
      <c r="D13" s="110" t="s">
        <v>207</v>
      </c>
      <c r="E13" s="111" t="s">
        <v>214</v>
      </c>
      <c r="F13" s="110"/>
      <c r="G13" s="110" t="s">
        <v>195</v>
      </c>
      <c r="H13" s="112" t="s">
        <v>123</v>
      </c>
      <c r="I13" s="112" t="s">
        <v>123</v>
      </c>
      <c r="J13" s="113" t="s">
        <v>185</v>
      </c>
      <c r="K13" s="113" t="s">
        <v>186</v>
      </c>
      <c r="L13" s="110" t="s">
        <v>141</v>
      </c>
      <c r="M13" s="117">
        <v>3450</v>
      </c>
      <c r="N13" s="110" t="s">
        <v>17</v>
      </c>
      <c r="O13" s="114"/>
      <c r="P13" s="115"/>
      <c r="Q13" s="221"/>
    </row>
    <row r="14" spans="1:17" s="58" customFormat="1" ht="155.55000000000001" customHeight="1">
      <c r="A14" s="107"/>
      <c r="B14" s="108"/>
      <c r="C14" s="111" t="s">
        <v>206</v>
      </c>
      <c r="D14" s="110" t="s">
        <v>207</v>
      </c>
      <c r="E14" s="111" t="s">
        <v>206</v>
      </c>
      <c r="F14" s="110"/>
      <c r="G14" s="110" t="s">
        <v>195</v>
      </c>
      <c r="H14" s="112" t="s">
        <v>123</v>
      </c>
      <c r="I14" s="112" t="s">
        <v>123</v>
      </c>
      <c r="J14" s="113" t="s">
        <v>185</v>
      </c>
      <c r="K14" s="113" t="s">
        <v>186</v>
      </c>
      <c r="L14" s="110" t="s">
        <v>141</v>
      </c>
      <c r="M14" s="117">
        <v>3950</v>
      </c>
      <c r="N14" s="110" t="s">
        <v>17</v>
      </c>
      <c r="O14" s="114"/>
      <c r="P14" s="115"/>
      <c r="Q14" s="221"/>
    </row>
    <row r="15" spans="1:17" s="58" customFormat="1" ht="150.44999999999999" customHeight="1">
      <c r="A15" s="107"/>
      <c r="B15" s="108"/>
      <c r="C15" s="111" t="s">
        <v>215</v>
      </c>
      <c r="D15" s="110" t="s">
        <v>207</v>
      </c>
      <c r="E15" s="111" t="s">
        <v>215</v>
      </c>
      <c r="F15" s="110"/>
      <c r="G15" s="110" t="s">
        <v>195</v>
      </c>
      <c r="H15" s="112" t="s">
        <v>123</v>
      </c>
      <c r="I15" s="112" t="s">
        <v>123</v>
      </c>
      <c r="J15" s="113" t="s">
        <v>185</v>
      </c>
      <c r="K15" s="113" t="s">
        <v>186</v>
      </c>
      <c r="L15" s="110" t="s">
        <v>141</v>
      </c>
      <c r="M15" s="117">
        <v>8370</v>
      </c>
      <c r="N15" s="110" t="s">
        <v>17</v>
      </c>
      <c r="O15" s="114"/>
      <c r="P15" s="115"/>
      <c r="Q15" s="221"/>
    </row>
    <row r="16" spans="1:17" s="58" customFormat="1" ht="120" customHeight="1">
      <c r="A16" s="107"/>
      <c r="B16" s="108"/>
      <c r="C16" s="111" t="s">
        <v>216</v>
      </c>
      <c r="D16" s="110" t="s">
        <v>207</v>
      </c>
      <c r="E16" s="111" t="s">
        <v>216</v>
      </c>
      <c r="F16" s="110"/>
      <c r="G16" s="110" t="s">
        <v>195</v>
      </c>
      <c r="H16" s="112" t="s">
        <v>123</v>
      </c>
      <c r="I16" s="112" t="s">
        <v>123</v>
      </c>
      <c r="J16" s="113" t="s">
        <v>185</v>
      </c>
      <c r="K16" s="113" t="s">
        <v>186</v>
      </c>
      <c r="L16" s="110" t="s">
        <v>141</v>
      </c>
      <c r="M16" s="117">
        <v>37500</v>
      </c>
      <c r="N16" s="110" t="s">
        <v>17</v>
      </c>
      <c r="O16" s="114"/>
      <c r="P16" s="115"/>
      <c r="Q16" s="221"/>
    </row>
    <row r="17" spans="1:17" s="58" customFormat="1" ht="109.95" customHeight="1">
      <c r="A17" s="125"/>
      <c r="B17" s="126"/>
      <c r="C17" s="111" t="s">
        <v>214</v>
      </c>
      <c r="D17" s="110" t="s">
        <v>207</v>
      </c>
      <c r="E17" s="111" t="s">
        <v>214</v>
      </c>
      <c r="F17" s="110"/>
      <c r="G17" s="110" t="s">
        <v>195</v>
      </c>
      <c r="H17" s="112" t="s">
        <v>123</v>
      </c>
      <c r="I17" s="112" t="s">
        <v>123</v>
      </c>
      <c r="J17" s="113" t="s">
        <v>185</v>
      </c>
      <c r="K17" s="113" t="s">
        <v>186</v>
      </c>
      <c r="L17" s="110" t="s">
        <v>141</v>
      </c>
      <c r="M17" s="117">
        <v>6500</v>
      </c>
      <c r="N17" s="110" t="s">
        <v>17</v>
      </c>
      <c r="O17" s="114"/>
      <c r="P17" s="115"/>
      <c r="Q17" s="221"/>
    </row>
    <row r="18" spans="1:17" s="58" customFormat="1" ht="93.45" customHeight="1">
      <c r="A18" s="107"/>
      <c r="B18" s="108"/>
      <c r="C18" s="111" t="s">
        <v>217</v>
      </c>
      <c r="D18" s="110" t="s">
        <v>207</v>
      </c>
      <c r="E18" s="111" t="s">
        <v>218</v>
      </c>
      <c r="F18" s="110"/>
      <c r="G18" s="110" t="s">
        <v>195</v>
      </c>
      <c r="H18" s="112" t="s">
        <v>123</v>
      </c>
      <c r="I18" s="112" t="s">
        <v>123</v>
      </c>
      <c r="J18" s="113" t="s">
        <v>185</v>
      </c>
      <c r="K18" s="113" t="s">
        <v>186</v>
      </c>
      <c r="L18" s="110" t="s">
        <v>141</v>
      </c>
      <c r="M18" s="117">
        <v>15750</v>
      </c>
      <c r="N18" s="110" t="s">
        <v>17</v>
      </c>
      <c r="O18" s="114"/>
      <c r="P18" s="115"/>
      <c r="Q18" s="221"/>
    </row>
    <row r="19" spans="1:17" s="58" customFormat="1" ht="132.44999999999999" customHeight="1">
      <c r="A19" s="107"/>
      <c r="B19" s="108"/>
      <c r="C19" s="111" t="s">
        <v>272</v>
      </c>
      <c r="D19" s="110" t="s">
        <v>207</v>
      </c>
      <c r="E19" s="111" t="s">
        <v>219</v>
      </c>
      <c r="F19" s="110"/>
      <c r="G19" s="110" t="s">
        <v>195</v>
      </c>
      <c r="H19" s="112" t="s">
        <v>123</v>
      </c>
      <c r="I19" s="112" t="s">
        <v>123</v>
      </c>
      <c r="J19" s="113" t="s">
        <v>185</v>
      </c>
      <c r="K19" s="113" t="s">
        <v>186</v>
      </c>
      <c r="L19" s="110" t="s">
        <v>141</v>
      </c>
      <c r="M19" s="117">
        <v>1200</v>
      </c>
      <c r="N19" s="110" t="s">
        <v>17</v>
      </c>
      <c r="O19" s="114"/>
      <c r="P19" s="115"/>
      <c r="Q19" s="221"/>
    </row>
    <row r="20" spans="1:17" s="58" customFormat="1" ht="96.45" customHeight="1">
      <c r="A20" s="125"/>
      <c r="B20" s="126"/>
      <c r="C20" s="111" t="s">
        <v>220</v>
      </c>
      <c r="D20" s="110" t="s">
        <v>207</v>
      </c>
      <c r="E20" s="111" t="s">
        <v>221</v>
      </c>
      <c r="F20" s="110"/>
      <c r="G20" s="110" t="s">
        <v>195</v>
      </c>
      <c r="H20" s="112" t="s">
        <v>123</v>
      </c>
      <c r="I20" s="112" t="s">
        <v>123</v>
      </c>
      <c r="J20" s="113" t="s">
        <v>185</v>
      </c>
      <c r="K20" s="113" t="s">
        <v>186</v>
      </c>
      <c r="L20" s="110" t="s">
        <v>141</v>
      </c>
      <c r="M20" s="117">
        <v>240000</v>
      </c>
      <c r="N20" s="110" t="s">
        <v>17</v>
      </c>
      <c r="O20" s="114"/>
      <c r="P20" s="115"/>
      <c r="Q20" s="221"/>
    </row>
    <row r="21" spans="1:17" s="58" customFormat="1" ht="102.45" customHeight="1">
      <c r="A21" s="107"/>
      <c r="B21" s="108"/>
      <c r="C21" s="111" t="s">
        <v>222</v>
      </c>
      <c r="D21" s="110" t="s">
        <v>207</v>
      </c>
      <c r="E21" s="111" t="s">
        <v>222</v>
      </c>
      <c r="F21" s="110"/>
      <c r="G21" s="110" t="s">
        <v>195</v>
      </c>
      <c r="H21" s="112" t="s">
        <v>123</v>
      </c>
      <c r="I21" s="112" t="s">
        <v>123</v>
      </c>
      <c r="J21" s="113" t="s">
        <v>185</v>
      </c>
      <c r="K21" s="113" t="s">
        <v>186</v>
      </c>
      <c r="L21" s="110" t="s">
        <v>141</v>
      </c>
      <c r="M21" s="117">
        <v>110000</v>
      </c>
      <c r="N21" s="110" t="s">
        <v>17</v>
      </c>
      <c r="O21" s="114"/>
      <c r="P21" s="115"/>
      <c r="Q21" s="221"/>
    </row>
    <row r="22" spans="1:17" s="42" customFormat="1" ht="24.75" customHeight="1">
      <c r="A22" s="47"/>
      <c r="B22" s="48"/>
      <c r="C22" s="131" t="s">
        <v>255</v>
      </c>
      <c r="D22" s="131"/>
      <c r="E22" s="131"/>
      <c r="F22" s="131"/>
      <c r="G22" s="131"/>
      <c r="H22" s="131"/>
      <c r="I22" s="131"/>
      <c r="J22" s="131"/>
      <c r="K22" s="131"/>
      <c r="L22" s="131"/>
      <c r="M22" s="131"/>
      <c r="N22" s="131"/>
      <c r="O22" s="131"/>
      <c r="P22" s="40"/>
      <c r="Q22" s="221"/>
    </row>
    <row r="23" spans="1:17" s="58" customFormat="1" ht="76.05" customHeight="1">
      <c r="A23" s="107"/>
      <c r="B23" s="108"/>
      <c r="C23" s="111" t="s">
        <v>224</v>
      </c>
      <c r="D23" s="110" t="s">
        <v>197</v>
      </c>
      <c r="E23" s="111" t="s">
        <v>224</v>
      </c>
      <c r="F23" s="110"/>
      <c r="G23" s="110" t="s">
        <v>195</v>
      </c>
      <c r="H23" s="112" t="s">
        <v>123</v>
      </c>
      <c r="I23" s="112" t="s">
        <v>123</v>
      </c>
      <c r="J23" s="113" t="s">
        <v>185</v>
      </c>
      <c r="K23" s="113" t="s">
        <v>186</v>
      </c>
      <c r="L23" s="110" t="s">
        <v>141</v>
      </c>
      <c r="M23" s="117">
        <v>120000</v>
      </c>
      <c r="N23" s="110" t="s">
        <v>17</v>
      </c>
      <c r="O23" s="114"/>
      <c r="P23" s="115"/>
      <c r="Q23" s="221"/>
    </row>
    <row r="24" spans="1:17" s="42" customFormat="1" ht="24.75" customHeight="1">
      <c r="A24" s="47"/>
      <c r="B24" s="48"/>
      <c r="C24" s="131" t="s">
        <v>256</v>
      </c>
      <c r="D24" s="131"/>
      <c r="E24" s="131"/>
      <c r="F24" s="131"/>
      <c r="G24" s="131"/>
      <c r="H24" s="131"/>
      <c r="I24" s="131"/>
      <c r="J24" s="131"/>
      <c r="K24" s="131"/>
      <c r="L24" s="131"/>
      <c r="M24" s="131"/>
      <c r="N24" s="131"/>
      <c r="O24" s="131"/>
      <c r="P24" s="40"/>
      <c r="Q24" s="221"/>
    </row>
    <row r="25" spans="1:17" s="58" customFormat="1" ht="59.55" customHeight="1">
      <c r="A25" s="107"/>
      <c r="B25" s="108"/>
      <c r="C25" s="127" t="s">
        <v>225</v>
      </c>
      <c r="D25" s="110" t="s">
        <v>226</v>
      </c>
      <c r="E25" s="127" t="s">
        <v>225</v>
      </c>
      <c r="F25" s="110"/>
      <c r="G25" s="110" t="s">
        <v>195</v>
      </c>
      <c r="H25" s="112" t="s">
        <v>123</v>
      </c>
      <c r="I25" s="112" t="s">
        <v>123</v>
      </c>
      <c r="J25" s="113" t="s">
        <v>185</v>
      </c>
      <c r="K25" s="113" t="s">
        <v>186</v>
      </c>
      <c r="L25" s="110" t="s">
        <v>141</v>
      </c>
      <c r="M25" s="117">
        <v>20000</v>
      </c>
      <c r="N25" s="110" t="s">
        <v>17</v>
      </c>
      <c r="O25" s="114"/>
      <c r="P25" s="115"/>
      <c r="Q25" s="221"/>
    </row>
    <row r="26" spans="1:17" s="58" customFormat="1" ht="88.5" customHeight="1">
      <c r="A26" s="107"/>
      <c r="B26" s="108"/>
      <c r="C26" s="127" t="s">
        <v>231</v>
      </c>
      <c r="D26" s="110" t="s">
        <v>232</v>
      </c>
      <c r="E26" s="127" t="s">
        <v>231</v>
      </c>
      <c r="F26" s="110"/>
      <c r="G26" s="110" t="s">
        <v>195</v>
      </c>
      <c r="H26" s="112" t="s">
        <v>123</v>
      </c>
      <c r="I26" s="112" t="s">
        <v>123</v>
      </c>
      <c r="J26" s="113" t="s">
        <v>185</v>
      </c>
      <c r="K26" s="113" t="s">
        <v>186</v>
      </c>
      <c r="L26" s="110" t="s">
        <v>141</v>
      </c>
      <c r="M26" s="117">
        <v>20000</v>
      </c>
      <c r="N26" s="110" t="s">
        <v>17</v>
      </c>
      <c r="O26" s="114"/>
      <c r="P26" s="115"/>
      <c r="Q26" s="221"/>
    </row>
    <row r="27" spans="1:17" s="58" customFormat="1" ht="93" customHeight="1">
      <c r="A27" s="107"/>
      <c r="B27" s="108"/>
      <c r="C27" s="127" t="s">
        <v>233</v>
      </c>
      <c r="D27" s="110" t="s">
        <v>234</v>
      </c>
      <c r="E27" s="127" t="s">
        <v>233</v>
      </c>
      <c r="F27" s="110"/>
      <c r="G27" s="110" t="s">
        <v>195</v>
      </c>
      <c r="H27" s="112" t="s">
        <v>123</v>
      </c>
      <c r="I27" s="112" t="s">
        <v>123</v>
      </c>
      <c r="J27" s="113" t="s">
        <v>185</v>
      </c>
      <c r="K27" s="113" t="s">
        <v>186</v>
      </c>
      <c r="L27" s="110" t="s">
        <v>141</v>
      </c>
      <c r="M27" s="117">
        <v>20000</v>
      </c>
      <c r="N27" s="110" t="s">
        <v>17</v>
      </c>
      <c r="O27" s="114"/>
      <c r="P27" s="115"/>
      <c r="Q27" s="221"/>
    </row>
    <row r="28" spans="1:17" s="58" customFormat="1" ht="76.05" customHeight="1">
      <c r="A28" s="107"/>
      <c r="B28" s="108"/>
      <c r="C28" s="127" t="s">
        <v>235</v>
      </c>
      <c r="D28" s="110" t="s">
        <v>236</v>
      </c>
      <c r="E28" s="127" t="s">
        <v>235</v>
      </c>
      <c r="F28" s="110"/>
      <c r="G28" s="110" t="s">
        <v>195</v>
      </c>
      <c r="H28" s="112" t="s">
        <v>123</v>
      </c>
      <c r="I28" s="112" t="s">
        <v>123</v>
      </c>
      <c r="J28" s="113" t="s">
        <v>185</v>
      </c>
      <c r="K28" s="113" t="s">
        <v>186</v>
      </c>
      <c r="L28" s="110" t="s">
        <v>141</v>
      </c>
      <c r="M28" s="117">
        <v>20000</v>
      </c>
      <c r="N28" s="110" t="s">
        <v>17</v>
      </c>
      <c r="O28" s="114"/>
      <c r="P28" s="115"/>
      <c r="Q28" s="221"/>
    </row>
    <row r="29" spans="1:17" s="58" customFormat="1" ht="90" customHeight="1">
      <c r="A29" s="107"/>
      <c r="B29" s="108"/>
      <c r="C29" s="128" t="s">
        <v>237</v>
      </c>
      <c r="D29" s="110" t="s">
        <v>238</v>
      </c>
      <c r="E29" s="128" t="s">
        <v>237</v>
      </c>
      <c r="F29" s="110"/>
      <c r="G29" s="110" t="s">
        <v>195</v>
      </c>
      <c r="H29" s="112" t="s">
        <v>123</v>
      </c>
      <c r="I29" s="112" t="s">
        <v>123</v>
      </c>
      <c r="J29" s="113" t="s">
        <v>185</v>
      </c>
      <c r="K29" s="113" t="s">
        <v>186</v>
      </c>
      <c r="L29" s="110" t="s">
        <v>141</v>
      </c>
      <c r="M29" s="117">
        <v>33510</v>
      </c>
      <c r="N29" s="110" t="s">
        <v>17</v>
      </c>
      <c r="O29" s="114"/>
      <c r="P29" s="115"/>
      <c r="Q29" s="221"/>
    </row>
    <row r="30" spans="1:17" s="58" customFormat="1" ht="72.45" customHeight="1">
      <c r="A30" s="107"/>
      <c r="B30" s="108"/>
      <c r="C30" s="111" t="s">
        <v>239</v>
      </c>
      <c r="D30" s="110" t="s">
        <v>240</v>
      </c>
      <c r="E30" s="111" t="s">
        <v>239</v>
      </c>
      <c r="F30" s="110"/>
      <c r="G30" s="110" t="s">
        <v>195</v>
      </c>
      <c r="H30" s="112" t="s">
        <v>123</v>
      </c>
      <c r="I30" s="112" t="s">
        <v>123</v>
      </c>
      <c r="J30" s="113" t="s">
        <v>185</v>
      </c>
      <c r="K30" s="113" t="s">
        <v>186</v>
      </c>
      <c r="L30" s="110" t="s">
        <v>141</v>
      </c>
      <c r="M30" s="117">
        <f>8600+2280</f>
        <v>10880</v>
      </c>
      <c r="N30" s="110" t="s">
        <v>17</v>
      </c>
      <c r="O30" s="114"/>
      <c r="P30" s="115"/>
      <c r="Q30" s="221"/>
    </row>
    <row r="31" spans="1:17" s="58" customFormat="1" ht="97.5" customHeight="1">
      <c r="A31" s="107"/>
      <c r="B31" s="108"/>
      <c r="C31" s="111" t="s">
        <v>241</v>
      </c>
      <c r="D31" s="110" t="s">
        <v>242</v>
      </c>
      <c r="E31" s="111" t="s">
        <v>241</v>
      </c>
      <c r="F31" s="110"/>
      <c r="G31" s="110" t="s">
        <v>195</v>
      </c>
      <c r="H31" s="112" t="s">
        <v>123</v>
      </c>
      <c r="I31" s="112" t="s">
        <v>123</v>
      </c>
      <c r="J31" s="113" t="s">
        <v>185</v>
      </c>
      <c r="K31" s="113" t="s">
        <v>186</v>
      </c>
      <c r="L31" s="110" t="s">
        <v>141</v>
      </c>
      <c r="M31" s="117">
        <v>20000</v>
      </c>
      <c r="N31" s="110" t="s">
        <v>17</v>
      </c>
      <c r="O31" s="114"/>
      <c r="P31" s="115"/>
      <c r="Q31" s="221"/>
    </row>
    <row r="32" spans="1:17" s="58" customFormat="1" ht="94.95" customHeight="1">
      <c r="A32" s="107"/>
      <c r="B32" s="108"/>
      <c r="C32" s="111" t="s">
        <v>243</v>
      </c>
      <c r="D32" s="110" t="s">
        <v>244</v>
      </c>
      <c r="E32" s="111" t="s">
        <v>243</v>
      </c>
      <c r="F32" s="110"/>
      <c r="G32" s="110" t="s">
        <v>195</v>
      </c>
      <c r="H32" s="112" t="s">
        <v>123</v>
      </c>
      <c r="I32" s="112" t="s">
        <v>123</v>
      </c>
      <c r="J32" s="113" t="s">
        <v>185</v>
      </c>
      <c r="K32" s="113" t="s">
        <v>186</v>
      </c>
      <c r="L32" s="110" t="s">
        <v>141</v>
      </c>
      <c r="M32" s="117">
        <v>26000</v>
      </c>
      <c r="N32" s="110" t="s">
        <v>17</v>
      </c>
      <c r="O32" s="114"/>
      <c r="P32" s="115"/>
      <c r="Q32" s="221"/>
    </row>
    <row r="33" spans="1:17" s="58" customFormat="1" ht="82.5" customHeight="1">
      <c r="A33" s="107"/>
      <c r="B33" s="108"/>
      <c r="C33" s="111" t="s">
        <v>245</v>
      </c>
      <c r="D33" s="110" t="s">
        <v>244</v>
      </c>
      <c r="E33" s="111" t="s">
        <v>245</v>
      </c>
      <c r="F33" s="110"/>
      <c r="G33" s="110" t="s">
        <v>195</v>
      </c>
      <c r="H33" s="112" t="s">
        <v>123</v>
      </c>
      <c r="I33" s="112" t="s">
        <v>123</v>
      </c>
      <c r="J33" s="113" t="s">
        <v>185</v>
      </c>
      <c r="K33" s="113" t="s">
        <v>186</v>
      </c>
      <c r="L33" s="110" t="s">
        <v>141</v>
      </c>
      <c r="M33" s="117">
        <v>154000</v>
      </c>
      <c r="N33" s="110" t="s">
        <v>17</v>
      </c>
      <c r="O33" s="114"/>
      <c r="P33" s="115"/>
      <c r="Q33" s="221"/>
    </row>
    <row r="34" spans="1:17" s="58" customFormat="1" ht="66" customHeight="1">
      <c r="A34" s="107"/>
      <c r="B34" s="108"/>
      <c r="C34" s="111" t="s">
        <v>246</v>
      </c>
      <c r="D34" s="110" t="s">
        <v>247</v>
      </c>
      <c r="E34" s="111" t="s">
        <v>246</v>
      </c>
      <c r="F34" s="110"/>
      <c r="G34" s="110" t="s">
        <v>195</v>
      </c>
      <c r="H34" s="112" t="s">
        <v>123</v>
      </c>
      <c r="I34" s="112" t="s">
        <v>123</v>
      </c>
      <c r="J34" s="113" t="s">
        <v>185</v>
      </c>
      <c r="K34" s="113" t="s">
        <v>186</v>
      </c>
      <c r="L34" s="110" t="s">
        <v>141</v>
      </c>
      <c r="M34" s="117">
        <v>24853</v>
      </c>
      <c r="N34" s="110" t="s">
        <v>17</v>
      </c>
      <c r="O34" s="114"/>
      <c r="P34" s="115"/>
      <c r="Q34" s="221"/>
    </row>
    <row r="35" spans="1:17" s="58" customFormat="1" ht="72.45" customHeight="1">
      <c r="A35" s="129"/>
      <c r="B35" s="130"/>
      <c r="C35" s="111" t="s">
        <v>248</v>
      </c>
      <c r="D35" s="110" t="s">
        <v>247</v>
      </c>
      <c r="E35" s="111" t="s">
        <v>248</v>
      </c>
      <c r="F35" s="110"/>
      <c r="G35" s="110" t="s">
        <v>195</v>
      </c>
      <c r="H35" s="112" t="s">
        <v>123</v>
      </c>
      <c r="I35" s="112" t="s">
        <v>123</v>
      </c>
      <c r="J35" s="113" t="s">
        <v>185</v>
      </c>
      <c r="K35" s="113" t="s">
        <v>186</v>
      </c>
      <c r="L35" s="110" t="s">
        <v>141</v>
      </c>
      <c r="M35" s="117">
        <v>19200</v>
      </c>
      <c r="N35" s="110" t="s">
        <v>17</v>
      </c>
      <c r="O35" s="114"/>
      <c r="P35" s="115"/>
      <c r="Q35" s="221"/>
    </row>
    <row r="36" spans="1:17" s="58" customFormat="1" ht="97.5" customHeight="1">
      <c r="A36" s="107"/>
      <c r="B36" s="108"/>
      <c r="C36" s="111" t="s">
        <v>249</v>
      </c>
      <c r="D36" s="110" t="s">
        <v>250</v>
      </c>
      <c r="E36" s="111" t="s">
        <v>249</v>
      </c>
      <c r="F36" s="110"/>
      <c r="G36" s="110" t="s">
        <v>195</v>
      </c>
      <c r="H36" s="112" t="s">
        <v>123</v>
      </c>
      <c r="I36" s="112" t="s">
        <v>123</v>
      </c>
      <c r="J36" s="113" t="s">
        <v>185</v>
      </c>
      <c r="K36" s="113" t="s">
        <v>186</v>
      </c>
      <c r="L36" s="110" t="s">
        <v>141</v>
      </c>
      <c r="M36" s="117">
        <v>20000</v>
      </c>
      <c r="N36" s="110" t="s">
        <v>17</v>
      </c>
      <c r="O36" s="114"/>
      <c r="P36" s="115"/>
      <c r="Q36" s="221"/>
    </row>
    <row r="37" spans="1:17" s="54" customFormat="1" ht="72" customHeight="1">
      <c r="A37" s="107"/>
      <c r="B37" s="108"/>
      <c r="C37" s="111" t="s">
        <v>251</v>
      </c>
      <c r="D37" s="110" t="s">
        <v>182</v>
      </c>
      <c r="E37" s="111" t="s">
        <v>251</v>
      </c>
      <c r="F37" s="110"/>
      <c r="G37" s="110" t="s">
        <v>195</v>
      </c>
      <c r="H37" s="112" t="s">
        <v>123</v>
      </c>
      <c r="I37" s="112" t="s">
        <v>123</v>
      </c>
      <c r="J37" s="113" t="s">
        <v>185</v>
      </c>
      <c r="K37" s="113" t="s">
        <v>186</v>
      </c>
      <c r="L37" s="110" t="s">
        <v>141</v>
      </c>
      <c r="M37" s="117">
        <v>10000</v>
      </c>
      <c r="N37" s="110" t="s">
        <v>17</v>
      </c>
      <c r="O37" s="114"/>
      <c r="P37" s="40"/>
      <c r="Q37" s="221"/>
    </row>
    <row r="38" spans="1:17" s="42" customFormat="1" ht="21">
      <c r="C38" s="40" t="s">
        <v>40</v>
      </c>
      <c r="D38" s="61"/>
      <c r="E38" s="40"/>
      <c r="F38" s="40"/>
      <c r="G38" s="40"/>
      <c r="H38" s="40"/>
      <c r="I38" s="40"/>
      <c r="J38" s="40"/>
      <c r="K38" s="62"/>
      <c r="L38" s="54"/>
      <c r="M38" s="167">
        <f>SUM(M13:M37)</f>
        <v>945163</v>
      </c>
      <c r="N38" s="54"/>
      <c r="O38" s="54"/>
    </row>
    <row r="39" spans="1:17" s="42" customFormat="1" ht="21"/>
    <row r="40" spans="1:17" s="42" customFormat="1" ht="19.5" customHeight="1">
      <c r="C40" s="41"/>
      <c r="D40" s="41"/>
      <c r="E40" s="41"/>
      <c r="F40" s="41"/>
      <c r="G40" s="41"/>
      <c r="H40" s="41"/>
      <c r="I40" s="41"/>
      <c r="J40" s="222" t="s">
        <v>0</v>
      </c>
      <c r="K40" s="222"/>
      <c r="L40" s="222"/>
      <c r="M40" s="151">
        <v>5823763</v>
      </c>
      <c r="N40" s="41"/>
    </row>
    <row r="41" spans="1:17" s="42" customFormat="1" ht="19.5" customHeight="1">
      <c r="C41" s="41"/>
      <c r="D41" s="41"/>
      <c r="E41" s="41"/>
      <c r="F41" s="41"/>
      <c r="G41" s="41"/>
      <c r="H41" s="41"/>
      <c r="I41" s="41"/>
      <c r="J41" s="223" t="s">
        <v>68</v>
      </c>
      <c r="K41" s="223"/>
      <c r="L41" s="223"/>
      <c r="M41" s="151">
        <v>215244.36</v>
      </c>
      <c r="N41" s="41"/>
    </row>
    <row r="42" spans="1:17" s="42" customFormat="1" ht="19.5" customHeight="1">
      <c r="C42" s="41"/>
      <c r="D42" s="41"/>
      <c r="E42" s="41"/>
      <c r="F42" s="41"/>
      <c r="G42" s="41"/>
      <c r="H42" s="41"/>
      <c r="I42" s="41"/>
      <c r="J42" s="41"/>
      <c r="K42" s="222" t="s">
        <v>41</v>
      </c>
      <c r="L42" s="222"/>
      <c r="M42" s="151">
        <f>M41+M40</f>
        <v>6039007.3600000003</v>
      </c>
      <c r="N42" s="41"/>
    </row>
    <row r="43" spans="1:17">
      <c r="C43" s="2"/>
      <c r="D43" s="2"/>
      <c r="E43" s="2"/>
      <c r="F43" s="2"/>
      <c r="G43" s="2"/>
      <c r="H43" s="2"/>
      <c r="I43" s="2"/>
      <c r="J43" s="2"/>
      <c r="K43" s="2"/>
      <c r="L43" s="2"/>
      <c r="M43" s="2"/>
      <c r="N43" s="2"/>
    </row>
    <row r="44" spans="1:17">
      <c r="C44" s="4"/>
      <c r="D44" s="4"/>
      <c r="E44" s="4"/>
      <c r="F44" s="4"/>
      <c r="G44" s="4"/>
      <c r="H44" s="4"/>
      <c r="I44" s="4"/>
      <c r="J44" s="4"/>
      <c r="K44" s="4"/>
      <c r="L44" s="2"/>
      <c r="M44" s="2"/>
      <c r="N44" s="2"/>
    </row>
    <row r="45" spans="1:17" s="63" customFormat="1" ht="19.8">
      <c r="C45" s="64" t="s">
        <v>19</v>
      </c>
      <c r="E45" s="65"/>
      <c r="F45" s="65" t="s">
        <v>20</v>
      </c>
      <c r="G45" s="64" t="s">
        <v>258</v>
      </c>
      <c r="J45" s="136" t="s">
        <v>20</v>
      </c>
      <c r="K45" s="136"/>
      <c r="M45" s="64"/>
      <c r="N45" s="66" t="s">
        <v>21</v>
      </c>
    </row>
    <row r="46" spans="1:17" s="63" customFormat="1" ht="19.8">
      <c r="C46" s="64"/>
      <c r="E46" s="65"/>
      <c r="F46" s="65"/>
      <c r="G46" s="64"/>
      <c r="J46" s="136" t="s">
        <v>69</v>
      </c>
      <c r="K46" s="136"/>
      <c r="M46" s="64"/>
      <c r="N46" s="66"/>
    </row>
    <row r="47" spans="1:17" s="63" customFormat="1" ht="69.75" customHeight="1">
      <c r="C47" s="142" t="s">
        <v>259</v>
      </c>
      <c r="D47" s="135"/>
      <c r="E47" s="140"/>
      <c r="F47" s="140"/>
      <c r="G47" s="228" t="s">
        <v>270</v>
      </c>
      <c r="H47" s="228"/>
      <c r="I47" s="135"/>
      <c r="J47" s="229" t="s">
        <v>262</v>
      </c>
      <c r="K47" s="229"/>
      <c r="L47" s="135"/>
      <c r="M47" s="141"/>
      <c r="N47" s="143" t="s">
        <v>261</v>
      </c>
      <c r="O47" s="135"/>
    </row>
    <row r="48" spans="1:17" s="63" customFormat="1" ht="28.5" customHeight="1">
      <c r="C48" s="67" t="s">
        <v>42</v>
      </c>
      <c r="E48" s="65"/>
      <c r="F48" s="65"/>
      <c r="G48" s="230" t="s">
        <v>269</v>
      </c>
      <c r="H48" s="230"/>
      <c r="J48" s="231" t="s">
        <v>42</v>
      </c>
      <c r="K48" s="231"/>
      <c r="M48" s="134"/>
      <c r="N48" s="230" t="s">
        <v>42</v>
      </c>
      <c r="O48" s="230"/>
    </row>
    <row r="49" spans="3:15" s="63" customFormat="1" ht="19.8">
      <c r="C49" s="68" t="s">
        <v>43</v>
      </c>
      <c r="E49" s="65"/>
      <c r="F49" s="65"/>
      <c r="G49" s="68" t="s">
        <v>268</v>
      </c>
      <c r="J49" s="232" t="s">
        <v>43</v>
      </c>
      <c r="K49" s="232"/>
      <c r="M49" s="136"/>
      <c r="N49" s="136" t="s">
        <v>257</v>
      </c>
    </row>
    <row r="50" spans="3:15" s="63" customFormat="1" ht="27" customHeight="1">
      <c r="C50" s="69" t="s">
        <v>260</v>
      </c>
      <c r="E50" s="65"/>
      <c r="F50" s="66" t="s">
        <v>22</v>
      </c>
      <c r="G50" s="233" t="s">
        <v>23</v>
      </c>
      <c r="H50" s="233"/>
      <c r="J50" s="233" t="s">
        <v>24</v>
      </c>
      <c r="K50" s="233"/>
      <c r="M50" s="137"/>
      <c r="N50" s="137" t="s">
        <v>70</v>
      </c>
    </row>
    <row r="51" spans="3:15" s="63" customFormat="1" ht="19.8">
      <c r="C51" s="68"/>
      <c r="E51" s="65"/>
      <c r="F51" s="65" t="s">
        <v>24</v>
      </c>
      <c r="G51" s="68"/>
      <c r="J51" s="232"/>
      <c r="K51" s="232"/>
      <c r="M51" s="232"/>
      <c r="N51" s="232"/>
    </row>
    <row r="52" spans="3:15" s="63" customFormat="1" ht="28.5" customHeight="1">
      <c r="C52" s="70" t="s">
        <v>44</v>
      </c>
      <c r="D52" s="66"/>
      <c r="E52" s="66"/>
      <c r="F52" s="66"/>
      <c r="G52" s="139" t="s">
        <v>44</v>
      </c>
      <c r="J52" s="226" t="s">
        <v>44</v>
      </c>
      <c r="K52" s="226"/>
      <c r="M52" s="138"/>
      <c r="N52" s="227" t="s">
        <v>44</v>
      </c>
      <c r="O52" s="227"/>
    </row>
  </sheetData>
  <mergeCells count="39">
    <mergeCell ref="J52:K52"/>
    <mergeCell ref="N52:O52"/>
    <mergeCell ref="K42:L42"/>
    <mergeCell ref="G47:H47"/>
    <mergeCell ref="J47:K47"/>
    <mergeCell ref="G48:H48"/>
    <mergeCell ref="J48:K48"/>
    <mergeCell ref="N48:O48"/>
    <mergeCell ref="J49:K49"/>
    <mergeCell ref="G50:H50"/>
    <mergeCell ref="J50:K50"/>
    <mergeCell ref="J51:K51"/>
    <mergeCell ref="M51:N51"/>
    <mergeCell ref="C10:O10"/>
    <mergeCell ref="Q10:Q37"/>
    <mergeCell ref="J40:L40"/>
    <mergeCell ref="J41:L41"/>
    <mergeCell ref="I7:I8"/>
    <mergeCell ref="J7:J8"/>
    <mergeCell ref="K7:K8"/>
    <mergeCell ref="L7:L8"/>
    <mergeCell ref="M7:M8"/>
    <mergeCell ref="E7:E8"/>
    <mergeCell ref="F7:F8"/>
    <mergeCell ref="A9:B9"/>
    <mergeCell ref="A7:A8"/>
    <mergeCell ref="B7:B8"/>
    <mergeCell ref="C7:C8"/>
    <mergeCell ref="D7:D8"/>
    <mergeCell ref="C2:O2"/>
    <mergeCell ref="C3:O3"/>
    <mergeCell ref="C4:O4"/>
    <mergeCell ref="C6:I6"/>
    <mergeCell ref="J6:K6"/>
    <mergeCell ref="L6:M6"/>
    <mergeCell ref="N6:N8"/>
    <mergeCell ref="O6:O8"/>
    <mergeCell ref="G7:G8"/>
    <mergeCell ref="H7:H8"/>
  </mergeCells>
  <dataValidations count="1">
    <dataValidation type="list" errorStyle="information" allowBlank="1" showInputMessage="1" showErrorMessage="1" error="Choose from the drop down menu the applicable mode of procurement.  PEs cannot deviate from the options given here in." sqref="G57:H995" xr:uid="{DE14E77C-6E8A-4957-9A1E-25B278DDDA9E}">
      <formula1>#REF!</formula1>
    </dataValidation>
  </dataValidations>
  <pageMargins left="0.23622047244094491" right="0.23622047244094491" top="0.35433070866141736" bottom="0.35433070866141736" header="0.31496062992125984" footer="0.31496062992125984"/>
  <pageSetup paperSize="5" scale="44" fitToHeight="0" orientation="landscape" r:id="rId1"/>
  <colBreaks count="1" manualBreakCount="1">
    <brk id="1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95B6E9E7EE5E41B1BFFDF237FF97BA" ma:contentTypeVersion="18" ma:contentTypeDescription="Create a new document." ma:contentTypeScope="" ma:versionID="da76aa308b835d7ff02059e55cb7a4c3">
  <xsd:schema xmlns:xsd="http://www.w3.org/2001/XMLSchema" xmlns:xs="http://www.w3.org/2001/XMLSchema" xmlns:p="http://schemas.microsoft.com/office/2006/metadata/properties" xmlns:ns2="5ce7c07e-8caa-4af7-9998-359a438621b1" xmlns:ns3="af35bd27-bdfd-4295-8ed5-2ef5059c205d" targetNamespace="http://schemas.microsoft.com/office/2006/metadata/properties" ma:root="true" ma:fieldsID="20403ebbbeff986dd37af84abe40c542" ns2:_="" ns3:_="">
    <xsd:import namespace="5ce7c07e-8caa-4af7-9998-359a438621b1"/>
    <xsd:import namespace="af35bd27-bdfd-4295-8ed5-2ef5059c20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7c07e-8caa-4af7-9998-359a43862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e31b94-67c0-4bb1-9a87-2b31ccf699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35bd27-bdfd-4295-8ed5-2ef5059c205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f7f56c-e619-4ec2-af46-84393615c504}" ma:internalName="TaxCatchAll" ma:showField="CatchAllData" ma:web="af35bd27-bdfd-4295-8ed5-2ef5059c20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e7c07e-8caa-4af7-9998-359a438621b1">
      <Terms xmlns="http://schemas.microsoft.com/office/infopath/2007/PartnerControls"/>
    </lcf76f155ced4ddcb4097134ff3c332f>
    <TaxCatchAll xmlns="af35bd27-bdfd-4295-8ed5-2ef5059c205d" xsi:nil="true"/>
  </documentManagement>
</p:properties>
</file>

<file path=customXml/itemProps1.xml><?xml version="1.0" encoding="utf-8"?>
<ds:datastoreItem xmlns:ds="http://schemas.openxmlformats.org/officeDocument/2006/customXml" ds:itemID="{BC280F3B-7BBC-4A5B-B052-E620F6AFF6CA}">
  <ds:schemaRefs>
    <ds:schemaRef ds:uri="http://schemas.microsoft.com/sharepoint/v3/contenttype/forms"/>
  </ds:schemaRefs>
</ds:datastoreItem>
</file>

<file path=customXml/itemProps2.xml><?xml version="1.0" encoding="utf-8"?>
<ds:datastoreItem xmlns:ds="http://schemas.openxmlformats.org/officeDocument/2006/customXml" ds:itemID="{49B110BC-1042-40B4-BF27-33A6DFADD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7c07e-8caa-4af7-9998-359a438621b1"/>
    <ds:schemaRef ds:uri="af35bd27-bdfd-4295-8ed5-2ef5059c2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C02EFD-DD21-4747-9C86-80F1DAD7450F}">
  <ds:schemaRefs>
    <ds:schemaRef ds:uri="http://schemas.microsoft.com/office/2006/documentManagement/types"/>
    <ds:schemaRef ds:uri="http://schemas.microsoft.com/office/infopath/2007/PartnerControls"/>
    <ds:schemaRef ds:uri="http://purl.org/dc/elements/1.1/"/>
    <ds:schemaRef ds:uri="af35bd27-bdfd-4295-8ed5-2ef5059c205d"/>
    <ds:schemaRef ds:uri="5ce7c07e-8caa-4af7-9998-359a438621b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Fuel</vt:lpstr>
      <vt:lpstr>Building</vt:lpstr>
      <vt:lpstr>Website</vt:lpstr>
      <vt:lpstr>APP CSE</vt:lpstr>
      <vt:lpstr>Meals 2</vt:lpstr>
      <vt:lpstr>Meals</vt:lpstr>
      <vt:lpstr>Breakdown</vt:lpstr>
      <vt:lpstr>Supplies (2)</vt:lpstr>
      <vt:lpstr>Supplies</vt:lpstr>
      <vt:lpstr>Fire Ex</vt:lpstr>
      <vt:lpstr>APP Final</vt:lpstr>
      <vt:lpstr>APP </vt:lpstr>
      <vt:lpstr>Guide</vt:lpstr>
      <vt:lpstr>Updated APP Illustration</vt:lpstr>
      <vt:lpstr>'APP '!Print_Area</vt:lpstr>
      <vt:lpstr>'APP CSE'!Print_Area</vt:lpstr>
      <vt:lpstr>'APP Final'!Print_Area</vt:lpstr>
      <vt:lpstr>Building!Print_Area</vt:lpstr>
      <vt:lpstr>'Fire Ex'!Print_Area</vt:lpstr>
      <vt:lpstr>Fuel!Print_Area</vt:lpstr>
      <vt:lpstr>Guide!Print_Area</vt:lpstr>
      <vt:lpstr>Meals!Print_Area</vt:lpstr>
      <vt:lpstr>'Meals 2'!Print_Area</vt:lpstr>
      <vt:lpstr>Supplies!Print_Area</vt:lpstr>
      <vt:lpstr>'Supplies (2)'!Print_Area</vt:lpstr>
      <vt:lpstr>'Updated APP Illustration'!Print_Area</vt:lpstr>
      <vt:lpstr>Website!Print_Area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Emilia M. Paz</dc:creator>
  <cp:keywords/>
  <dc:description/>
  <cp:lastModifiedBy>Kiarra Jane Sindac</cp:lastModifiedBy>
  <cp:revision/>
  <cp:lastPrinted>2025-10-13T09:13:09Z</cp:lastPrinted>
  <dcterms:created xsi:type="dcterms:W3CDTF">2025-03-05T05:37:20Z</dcterms:created>
  <dcterms:modified xsi:type="dcterms:W3CDTF">2025-10-28T04:12:43Z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{8A2A450F-E416-4FE1-A099-92A47658C46B}</vt:lpwstr>
  </property>
  <property fmtid="{D5CDD505-2E9C-101B-9397-08002B2CF9AE}" pid="5" name="ContentTypeId">
    <vt:lpwstr>0x0101007495B6E9E7EE5E41B1BFFDF237FF97BA</vt:lpwstr>
  </property>
  <property fmtid="{D5CDD505-2E9C-101B-9397-08002B2CF9AE}" pid="6" name="MediaServiceImageTags">
    <vt:lpwstr/>
  </property>
</Properties>
</file>